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Jennifer Luna\1.4 SIPOT\2026\2do trimestre\Art. 65 fracción XXVI\"/>
    </mc:Choice>
  </mc:AlternateContent>
  <xr:revisionPtr revIDLastSave="0" documentId="13_ncr:1_{1AEEEAE1-7E3A-460E-9304-3B8CBED0267D}" xr6:coauthVersionLast="47" xr6:coauthVersionMax="47" xr10:uidLastSave="{00000000-0000-0000-0000-000000000000}"/>
  <bookViews>
    <workbookView xWindow="-23148" yWindow="-108" windowWidth="23256" windowHeight="12456" xr2:uid="{00000000-000D-0000-FFFF-FFFF00000000}"/>
  </bookViews>
  <sheets>
    <sheet name="TRAMO MEX-QRO" sheetId="3" r:id="rId1"/>
    <sheet name="MEX-CUERNAVACA" sheetId="7" r:id="rId2"/>
    <sheet name="CORDOBA-VERACRUZ" sheetId="8" r:id="rId3"/>
  </sheets>
  <externalReferences>
    <externalReference r:id="rId4"/>
    <externalReference r:id="rId5"/>
    <externalReference r:id="rId6"/>
  </externalReferences>
  <definedNames>
    <definedName name="_1A">#N/A</definedName>
    <definedName name="_3">#N/A</definedName>
    <definedName name="_31_May_99">"Fin_de_ periodo"</definedName>
    <definedName name="_4">#N/A</definedName>
    <definedName name="_5">#N/A</definedName>
    <definedName name="_6">#N/A</definedName>
    <definedName name="_7">#N/A</definedName>
    <definedName name="_8">#N/A</definedName>
    <definedName name="_9">#N/A</definedName>
    <definedName name="_Order1" hidden="1">255</definedName>
    <definedName name="AAA">[1]Catálogo!$B$3:$L$121</definedName>
    <definedName name="_xlnm.Print_Area" localSheetId="2">'CORDOBA-VERACRUZ'!$A$1:$B$50</definedName>
    <definedName name="_xlnm.Print_Area" localSheetId="1">'MEX-CUERNAVACA'!$A$1:$B$50</definedName>
    <definedName name="_xlnm.Print_Area" localSheetId="0">'TRAMO MEX-QRO'!$A$1:$B$28</definedName>
    <definedName name="_xlnm.Print_Area">#N/A</definedName>
    <definedName name="_xlnm.Database">#N/A</definedName>
    <definedName name="CANT">#N/A</definedName>
    <definedName name="CONC">#N/A</definedName>
    <definedName name="FASA">'[2]FASAR CAPU'!$M$36</definedName>
    <definedName name="_xlnm.Print_Titles">#N/A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4" i="3" l="1"/>
  <c r="D20" i="3"/>
  <c r="D19" i="3"/>
  <c r="D18" i="3"/>
  <c r="D17" i="3"/>
  <c r="D16" i="3"/>
  <c r="C24" i="3"/>
  <c r="C20" i="3"/>
  <c r="C19" i="3"/>
  <c r="C18" i="3"/>
  <c r="C17" i="3"/>
  <c r="C16" i="3"/>
  <c r="D12" i="3"/>
  <c r="C22" i="3"/>
  <c r="C12" i="3"/>
  <c r="D25" i="8"/>
  <c r="D21" i="8"/>
  <c r="D19" i="8"/>
  <c r="D18" i="8"/>
  <c r="D17" i="8"/>
  <c r="C25" i="8"/>
  <c r="C21" i="8"/>
  <c r="C19" i="8"/>
  <c r="C18" i="8"/>
  <c r="C17" i="8"/>
  <c r="D13" i="8"/>
  <c r="C13" i="8"/>
  <c r="C25" i="7"/>
  <c r="C21" i="7"/>
  <c r="C19" i="7"/>
  <c r="C18" i="7"/>
  <c r="C17" i="7"/>
  <c r="C23" i="8" l="1"/>
  <c r="D21" i="3"/>
  <c r="D22" i="3"/>
  <c r="D23" i="3" s="1"/>
  <c r="D23" i="8"/>
  <c r="D24" i="8" s="1"/>
  <c r="C23" i="3"/>
  <c r="C24" i="8"/>
  <c r="D22" i="8"/>
  <c r="C21" i="3"/>
  <c r="C22" i="8"/>
  <c r="C13" i="7"/>
  <c r="C24" i="7" s="1"/>
  <c r="C22" i="7" l="1"/>
  <c r="D20" i="8" l="1"/>
  <c r="C20" i="8" l="1"/>
  <c r="C20" i="7"/>
</calcChain>
</file>

<file path=xl/sharedStrings.xml><?xml version="1.0" encoding="utf-8"?>
<sst xmlns="http://schemas.openxmlformats.org/spreadsheetml/2006/main" count="149" uniqueCount="56">
  <si>
    <t>TRAMO</t>
  </si>
  <si>
    <t>EMPRESA</t>
  </si>
  <si>
    <t>No. De LICITACIÓN</t>
  </si>
  <si>
    <t>OBJETO</t>
  </si>
  <si>
    <t>NO. DE CONTRATO</t>
  </si>
  <si>
    <t>MONTO DEL CONTRATO</t>
  </si>
  <si>
    <t>MONTO CONTRATO + CONVENIO</t>
  </si>
  <si>
    <t>PERIODO CONTRACTUAL</t>
  </si>
  <si>
    <t>CONVENIOS</t>
  </si>
  <si>
    <t>AVANCE FÍSICO</t>
  </si>
  <si>
    <t>PROGRAMADO</t>
  </si>
  <si>
    <t>REAL</t>
  </si>
  <si>
    <t xml:space="preserve">AVANCE FINANCIERO </t>
  </si>
  <si>
    <t>MONTO PAGADO SIN AC</t>
  </si>
  <si>
    <t>MONTO RESTANTE SIN AC</t>
  </si>
  <si>
    <t>MONTO PAGADO CON AC</t>
  </si>
  <si>
    <t>MONTO RESTANTE CON AC</t>
  </si>
  <si>
    <t>MONTO AJUSTE DE COSTOS ACUMULADO</t>
  </si>
  <si>
    <t>MONTO GASTOS NO RECUPERABLES</t>
  </si>
  <si>
    <t>FECHA DE INICIO</t>
  </si>
  <si>
    <t>FECHA DE TERMINACIÓN</t>
  </si>
  <si>
    <t>Mexico-Queretaro</t>
  </si>
  <si>
    <t>ESMA INSTALACIONES, S.A. DE C.V.</t>
  </si>
  <si>
    <t>PERIODO CONVENIO</t>
  </si>
  <si>
    <t>MONTO DE CONVENIO</t>
  </si>
  <si>
    <t>MONTO DEL CONVENIO</t>
  </si>
  <si>
    <t>ESTATUS ACTUAL DEL CONTRATO</t>
  </si>
  <si>
    <t>CONTRATO EN PROCESO DE EJECUCIÓN</t>
  </si>
  <si>
    <t>México-Cuernavaca</t>
  </si>
  <si>
    <t>Cordoba-Veracruz</t>
  </si>
  <si>
    <t>INGENIERÍA TERRA &amp; SERVICIOS SUSTENTABLES, S.A. DE C.V.</t>
  </si>
  <si>
    <t>LO-06-G1C-006G1C003-N-33-2025</t>
  </si>
  <si>
    <t>CUMPLIMIENTO DE LAS CONDICIONES Y DE LOS PROGRAMAS AMBIENTALES DE LA OBRA: "TRABAJOS PARA LA ADECUACIÓN DEL ENTRONQUE A CUAUTLA DEL KM 70+500 DE LA AUTOPISTA MÉXICO-CUERNAVACA” PERIODO 2025-2029</t>
  </si>
  <si>
    <t>BNO-GOT-01-2026-LP-PROY</t>
  </si>
  <si>
    <t>03/02/2026 al 31/12/2029 (1428 dias)</t>
  </si>
  <si>
    <t>BNO-GOT-04-2026-LP-OB</t>
  </si>
  <si>
    <t>16/04/2026 al 15/04/2027 (365 dias)</t>
  </si>
  <si>
    <t>REHABILITACIÓN ESTRUCTURAL DEL PAVIMENTO MEDIANTE LOSAS DE CONCRETO HIDRÁULICO DEL KM 45+000 AL KM 55+000, CUERPO "B" DE LA AUTOPISTA CÓRDOBA-VERACRUZ.</t>
  </si>
  <si>
    <t>LO-06-G1C-006G1C003-N-8-2026</t>
  </si>
  <si>
    <t>INGENIERIA Y SUPERVISIÓN VALCIR, S.A. DE C.V. EN PARTICIPACION CONJUNTA CON CONSTRUCTORA GAYPE, S.A. DE C.V.</t>
  </si>
  <si>
    <t>PACCSA INGENIERIA, SA DE CV.</t>
  </si>
  <si>
    <t>LO-06-G1C-006G1C003-N-9-2026</t>
  </si>
  <si>
    <t>SUPERVISIÓN Y CONTROL DE CALIDAD DE LA OBRA: REHABILITACIÓN ESTRUCTURAL DEL PAVIMENTO MEDIANTE LOSAS DE CONCRETO HIDRÁULICO DEL KM 45+000 AL KM 55+000, CUERPO "B" DE LA AUTOPISTA CÓRDOBA-VERACRUZ.</t>
  </si>
  <si>
    <t>BNO-GOT-05-2026-LP-SUP</t>
  </si>
  <si>
    <t>16/04/2026 al 30/04/2027 (380 dias)</t>
  </si>
  <si>
    <t>LO-06-G1C-006G1C003-N-6-2026</t>
  </si>
  <si>
    <t>"REHABILITACIÓN ESTRUCTURAL DEL PAVIMENTO MEDIANTE LOSAS DE CONCRETO HIDRAULICO DEL KM 148+000 AL KM 158+000, CUERPO "B" DE LA AUTOPISTA MÉXICO - QUERÉTARO, TRAMO PALMILLAS-QUERÉTARO"</t>
  </si>
  <si>
    <t>BNO-GOT-02-2026-LP-OB</t>
  </si>
  <si>
    <t>16/04/26 al 15/04/27 (365 DIAS)</t>
  </si>
  <si>
    <t>SUPERVISION Y CONTROL DE CALIDAD DE LA OBRA: REHABILITACIÓN ESTRUCTURAL DEL PAVIMENTO MEDIANTE LOSAS DE CONCRETO HIDRAULICO DEL KM 148+000 AL KM 158+000, CUERPO "B" DE LA AUTOPISTA MÉXICO - QUERÉTARO, TRAMO PALMILLAS-QUERÉTARO</t>
  </si>
  <si>
    <t>LO-06-G1C-006G1C003-N-7-2026</t>
  </si>
  <si>
    <t>BNO-GOT-03-2026-LP-SUP</t>
  </si>
  <si>
    <t>EXPERIENCIA INMOBILIARIA TOTAL, S.A. DE C.V.</t>
  </si>
  <si>
    <t>01/04/26 al 30/04/27 (380 DIAS)</t>
  </si>
  <si>
    <t>16/04/26 al 30/04/27</t>
  </si>
  <si>
    <t>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</si>
</sst>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0_ ;\-#,##0\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Montserrat"/>
    </font>
    <font>
      <b/>
      <sz val="14"/>
      <color theme="0"/>
      <name val="Montserrat"/>
    </font>
    <font>
      <b/>
      <sz val="11"/>
      <name val="Montserrat"/>
    </font>
    <font>
      <b/>
      <sz val="11"/>
      <color theme="1"/>
      <name val="Montserrat"/>
    </font>
    <font>
      <b/>
      <sz val="11"/>
      <color theme="0"/>
      <name val="Montserrat"/>
    </font>
    <font>
      <sz val="11"/>
      <name val="Montserrat"/>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5">
    <xf numFmtId="0" fontId="0" fillId="0" borderId="0" xfId="0"/>
    <xf numFmtId="0" fontId="0" fillId="0" borderId="0" xfId="0" applyAlignment="1">
      <alignment horizontal="left" vertical="center" wrapText="1"/>
    </xf>
    <xf numFmtId="0" fontId="0" fillId="0" borderId="0" xfId="0" applyAlignment="1">
      <alignment horizontal="center"/>
    </xf>
    <xf numFmtId="0" fontId="3" fillId="0" borderId="0" xfId="0" applyFont="1" applyAlignment="1">
      <alignment horizontal="left" vertical="center" wrapText="1"/>
    </xf>
    <xf numFmtId="0" fontId="6" fillId="4" borderId="2" xfId="0" applyFont="1" applyFill="1" applyBorder="1" applyAlignment="1">
      <alignment horizontal="center" vertical="center" wrapText="1"/>
    </xf>
    <xf numFmtId="0" fontId="0" fillId="0" borderId="0" xfId="0" applyAlignment="1">
      <alignment vertical="center"/>
    </xf>
    <xf numFmtId="44" fontId="3" fillId="4" borderId="5" xfId="1" applyFont="1" applyFill="1" applyBorder="1" applyAlignment="1">
      <alignment horizontal="center" vertical="center" wrapText="1"/>
    </xf>
    <xf numFmtId="0" fontId="3" fillId="4" borderId="5" xfId="0" applyFont="1" applyFill="1" applyBorder="1" applyAlignment="1">
      <alignment horizontal="center" vertical="center"/>
    </xf>
    <xf numFmtId="44" fontId="3" fillId="4" borderId="4" xfId="1" applyFont="1" applyFill="1" applyBorder="1" applyAlignment="1">
      <alignment horizontal="center" vertical="center"/>
    </xf>
    <xf numFmtId="44" fontId="3" fillId="4" borderId="5" xfId="1" applyFont="1" applyFill="1" applyBorder="1" applyAlignment="1">
      <alignment horizontal="center" vertical="center"/>
    </xf>
    <xf numFmtId="0" fontId="7" fillId="5" borderId="7" xfId="0" applyFont="1" applyFill="1" applyBorder="1" applyAlignment="1">
      <alignment horizontal="left" vertical="center" wrapText="1"/>
    </xf>
    <xf numFmtId="0" fontId="5" fillId="6" borderId="8" xfId="0" applyFont="1" applyFill="1" applyBorder="1" applyAlignment="1">
      <alignment horizontal="left" vertical="center" wrapText="1"/>
    </xf>
    <xf numFmtId="10" fontId="3" fillId="4" borderId="5" xfId="2" applyNumberFormat="1" applyFont="1" applyFill="1" applyBorder="1" applyAlignment="1">
      <alignment horizontal="center" vertical="center" wrapText="1"/>
    </xf>
    <xf numFmtId="44" fontId="3" fillId="4" borderId="9" xfId="1" applyFont="1" applyFill="1" applyBorder="1" applyAlignment="1">
      <alignment horizontal="center" vertical="center" wrapText="1"/>
    </xf>
    <xf numFmtId="44" fontId="3" fillId="0" borderId="4" xfId="1" applyFont="1" applyFill="1" applyBorder="1" applyAlignment="1">
      <alignment horizontal="center" vertical="center"/>
    </xf>
    <xf numFmtId="0" fontId="6" fillId="0" borderId="11" xfId="0" applyFont="1" applyFill="1" applyBorder="1" applyAlignment="1">
      <alignment horizontal="center" vertical="center" wrapText="1"/>
    </xf>
    <xf numFmtId="0" fontId="3" fillId="0" borderId="1" xfId="0" applyFont="1" applyBorder="1" applyAlignment="1">
      <alignment vertical="center"/>
    </xf>
    <xf numFmtId="0" fontId="3" fillId="0" borderId="6" xfId="0" applyFont="1" applyBorder="1" applyAlignment="1">
      <alignment horizontal="center" vertical="center" wrapText="1"/>
    </xf>
    <xf numFmtId="0" fontId="3" fillId="0" borderId="1" xfId="0" applyFont="1" applyBorder="1" applyAlignment="1">
      <alignment vertical="center" wrapText="1"/>
    </xf>
    <xf numFmtId="10" fontId="3" fillId="0" borderId="1" xfId="0" applyNumberFormat="1" applyFont="1" applyFill="1" applyBorder="1" applyAlignment="1">
      <alignment vertical="center"/>
    </xf>
    <xf numFmtId="44" fontId="3" fillId="0" borderId="1" xfId="1" applyFont="1" applyFill="1" applyBorder="1" applyAlignment="1">
      <alignment horizontal="center" vertical="center"/>
    </xf>
    <xf numFmtId="43" fontId="3" fillId="4" borderId="1" xfId="0" applyNumberFormat="1" applyFont="1" applyFill="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44" fontId="3" fillId="4" borderId="1" xfId="1" applyFont="1" applyFill="1" applyBorder="1" applyAlignment="1">
      <alignment horizontal="center" vertical="center"/>
    </xf>
    <xf numFmtId="0" fontId="2" fillId="4"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1" xfId="0" applyFont="1" applyBorder="1" applyAlignment="1">
      <alignment horizontal="center" vertical="center"/>
    </xf>
    <xf numFmtId="43" fontId="3" fillId="0" borderId="1" xfId="0" applyNumberFormat="1" applyFont="1" applyFill="1" applyBorder="1" applyAlignment="1">
      <alignment vertical="center"/>
    </xf>
    <xf numFmtId="0" fontId="0" fillId="0" borderId="10" xfId="0" applyBorder="1"/>
    <xf numFmtId="0" fontId="0" fillId="4" borderId="10" xfId="0" applyFill="1" applyBorder="1"/>
    <xf numFmtId="0" fontId="5" fillId="3" borderId="1" xfId="0" applyFont="1" applyFill="1" applyBorder="1" applyAlignment="1">
      <alignment horizontal="left" vertical="center" wrapText="1"/>
    </xf>
    <xf numFmtId="0" fontId="3" fillId="0" borderId="1" xfId="0" applyFont="1" applyFill="1" applyBorder="1" applyAlignment="1">
      <alignment vertical="center"/>
    </xf>
    <xf numFmtId="44" fontId="3" fillId="0" borderId="1" xfId="1" applyFont="1" applyBorder="1" applyAlignment="1">
      <alignment horizontal="center" vertical="center" wrapText="1"/>
    </xf>
    <xf numFmtId="44" fontId="3" fillId="4" borderId="1" xfId="1" applyFont="1" applyFill="1" applyBorder="1" applyAlignment="1">
      <alignment horizontal="center" vertical="center" wrapText="1"/>
    </xf>
    <xf numFmtId="0" fontId="5" fillId="3" borderId="1" xfId="0" applyFont="1" applyFill="1" applyBorder="1" applyAlignment="1">
      <alignment horizontal="left" vertical="center" wrapText="1"/>
    </xf>
    <xf numFmtId="43" fontId="0" fillId="4" borderId="1" xfId="0" applyNumberFormat="1" applyFill="1" applyBorder="1"/>
    <xf numFmtId="44" fontId="0" fillId="4" borderId="1" xfId="0" applyNumberFormat="1" applyFill="1" applyBorder="1"/>
    <xf numFmtId="43" fontId="0" fillId="0" borderId="1" xfId="0" applyNumberFormat="1" applyBorder="1"/>
    <xf numFmtId="44" fontId="0" fillId="0" borderId="1" xfId="0" applyNumberFormat="1" applyBorder="1"/>
    <xf numFmtId="44" fontId="0" fillId="0" borderId="0" xfId="0" applyNumberFormat="1" applyAlignment="1">
      <alignment vertical="center"/>
    </xf>
    <xf numFmtId="0" fontId="0" fillId="0" borderId="0" xfId="0" applyFill="1"/>
    <xf numFmtId="0" fontId="4" fillId="2" borderId="0" xfId="0" applyFont="1" applyFill="1" applyBorder="1" applyAlignment="1">
      <alignment horizontal="center"/>
    </xf>
    <xf numFmtId="44" fontId="3" fillId="4" borderId="4" xfId="1" applyFont="1" applyFill="1" applyBorder="1" applyAlignment="1">
      <alignment horizontal="center" vertical="center" wrapText="1"/>
    </xf>
    <xf numFmtId="0" fontId="3" fillId="4" borderId="4" xfId="1" applyNumberFormat="1" applyFont="1" applyFill="1" applyBorder="1" applyAlignment="1">
      <alignment horizontal="center" vertical="center" wrapText="1"/>
    </xf>
    <xf numFmtId="164" fontId="3" fillId="4" borderId="5" xfId="1" applyNumberFormat="1" applyFont="1" applyFill="1" applyBorder="1" applyAlignment="1">
      <alignment horizontal="center" vertical="center" wrapText="1"/>
    </xf>
    <xf numFmtId="10" fontId="3" fillId="4" borderId="4" xfId="2" applyNumberFormat="1" applyFont="1" applyFill="1" applyBorder="1" applyAlignment="1">
      <alignment horizontal="center" vertical="center"/>
    </xf>
    <xf numFmtId="0" fontId="4" fillId="2" borderId="0" xfId="0" applyFont="1" applyFill="1" applyBorder="1" applyAlignment="1">
      <alignment horizontal="center"/>
    </xf>
    <xf numFmtId="44" fontId="8" fillId="4" borderId="5" xfId="1" applyFont="1" applyFill="1" applyBorder="1" applyAlignment="1">
      <alignment horizontal="center" vertical="center"/>
    </xf>
    <xf numFmtId="49" fontId="3" fillId="4" borderId="5" xfId="1" applyNumberFormat="1" applyFont="1" applyFill="1" applyBorder="1" applyAlignment="1">
      <alignment horizontal="center" vertical="center" wrapText="1"/>
    </xf>
    <xf numFmtId="10" fontId="3" fillId="4" borderId="5" xfId="2" applyNumberFormat="1" applyFont="1" applyFill="1" applyBorder="1" applyAlignment="1">
      <alignment horizontal="center" vertical="center"/>
    </xf>
    <xf numFmtId="0" fontId="6" fillId="4" borderId="11" xfId="0" applyFont="1" applyFill="1" applyBorder="1" applyAlignment="1">
      <alignment horizontal="center" vertical="center" wrapText="1"/>
    </xf>
    <xf numFmtId="0" fontId="3" fillId="4" borderId="6" xfId="0" applyFont="1" applyFill="1" applyBorder="1" applyAlignment="1">
      <alignment horizontal="center" vertical="center" wrapText="1"/>
    </xf>
    <xf numFmtId="10" fontId="3" fillId="4" borderId="1" xfId="0" applyNumberFormat="1" applyFont="1" applyFill="1" applyBorder="1" applyAlignment="1">
      <alignment vertical="center"/>
    </xf>
    <xf numFmtId="0" fontId="5"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54428</xdr:rowOff>
    </xdr:from>
    <xdr:to>
      <xdr:col>2</xdr:col>
      <xdr:colOff>184486</xdr:colOff>
      <xdr:row>2</xdr:row>
      <xdr:rowOff>220642</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54428"/>
          <a:ext cx="2600661" cy="702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186391</xdr:colOff>
      <xdr:row>2</xdr:row>
      <xdr:rowOff>262644</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0"/>
          <a:ext cx="2600661" cy="704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0</xdr:row>
      <xdr:rowOff>72572</xdr:rowOff>
    </xdr:from>
    <xdr:to>
      <xdr:col>2</xdr:col>
      <xdr:colOff>0</xdr:colOff>
      <xdr:row>3</xdr:row>
      <xdr:rowOff>145143</xdr:rowOff>
    </xdr:to>
    <xdr:sp macro="" textlink="">
      <xdr:nvSpPr>
        <xdr:cNvPr id="3" name="CuadroTexto 2">
          <a:extLst>
            <a:ext uri="{FF2B5EF4-FFF2-40B4-BE49-F238E27FC236}">
              <a16:creationId xmlns:a16="http://schemas.microsoft.com/office/drawing/2014/main" id="{00000000-0008-0000-0500-000003000000}"/>
            </a:ext>
          </a:extLst>
        </xdr:cNvPr>
        <xdr:cNvSpPr txBox="1"/>
      </xdr:nvSpPr>
      <xdr:spPr>
        <a:xfrm>
          <a:off x="2625271" y="72572"/>
          <a:ext cx="4751614" cy="8028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184486</xdr:colOff>
      <xdr:row>2</xdr:row>
      <xdr:rowOff>262644</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5424"/>
        <a:stretch/>
      </xdr:blipFill>
      <xdr:spPr bwMode="auto">
        <a:xfrm>
          <a:off x="0" y="0"/>
          <a:ext cx="2600661" cy="704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0</xdr:row>
      <xdr:rowOff>72572</xdr:rowOff>
    </xdr:from>
    <xdr:to>
      <xdr:col>2</xdr:col>
      <xdr:colOff>0</xdr:colOff>
      <xdr:row>3</xdr:row>
      <xdr:rowOff>145143</xdr:rowOff>
    </xdr:to>
    <xdr:sp macro="" textlink="">
      <xdr:nvSpPr>
        <xdr:cNvPr id="3" name="CuadroTexto 2">
          <a:extLst>
            <a:ext uri="{FF2B5EF4-FFF2-40B4-BE49-F238E27FC236}">
              <a16:creationId xmlns:a16="http://schemas.microsoft.com/office/drawing/2014/main" id="{00000000-0008-0000-0600-000003000000}"/>
            </a:ext>
          </a:extLst>
        </xdr:cNvPr>
        <xdr:cNvSpPr txBox="1"/>
      </xdr:nvSpPr>
      <xdr:spPr>
        <a:xfrm>
          <a:off x="2625271" y="72572"/>
          <a:ext cx="4751614" cy="8028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400" b="1">
              <a:latin typeface="Montserrat" panose="00000500000000000000" pitchFamily="2" charset="0"/>
            </a:rPr>
            <a:t>Unidad</a:t>
          </a:r>
          <a:r>
            <a:rPr lang="es-MX" sz="1400" b="1" baseline="0">
              <a:latin typeface="Montserrat" panose="00000500000000000000" pitchFamily="2" charset="0"/>
            </a:rPr>
            <a:t> Fiduciaria</a:t>
          </a:r>
        </a:p>
        <a:p>
          <a:r>
            <a:rPr lang="es-MX" sz="1400" b="1" baseline="0">
              <a:latin typeface="Montserrat" panose="00000500000000000000" pitchFamily="2" charset="0"/>
            </a:rPr>
            <a:t>Dirección de Operación Técnica y Seguimiento</a:t>
          </a:r>
        </a:p>
        <a:p>
          <a:r>
            <a:rPr lang="es-MX" sz="1400" b="1" baseline="0">
              <a:latin typeface="Montserrat" panose="00000500000000000000" pitchFamily="2" charset="0"/>
            </a:rPr>
            <a:t>Gerencia de Operación Técnica</a:t>
          </a:r>
          <a:endParaRPr lang="es-MX" sz="1400" b="1">
            <a:latin typeface="Montserrat" panose="00000500000000000000"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VR\Tepeji\Construcci&#243;n\Estimaciones\Asignaci&#243;n%2099\P.U\PU6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EOCONTROL\LICiTACIONES\PEMEX%20POZA%20RICA\fasarpemex.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lopezC1\Desktop\AVANCE%20DE%20OBRAS%20GOT\2026\JULIO\06%20JULIO\TABLA%20CONTROL%20DE%20AVANCES%20FIS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xml:space="preserve">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
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
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
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
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
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xml:space="preserve">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xml:space="preserve">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xml:space="preserve">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xml:space="preserve">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xml:space="preserve">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
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
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
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
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
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
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
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
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
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
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
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AR CAPU"/>
      <sheetName val="FASAR 2001 (2)"/>
    </sheetNames>
    <sheetDataSet>
      <sheetData sheetId="0" refreshError="1">
        <row r="36">
          <cell r="M36">
            <v>43.65</v>
          </cell>
        </row>
      </sheetData>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os disponibles"/>
      <sheetName val="Hoja1"/>
    </sheetNames>
    <sheetDataSet>
      <sheetData sheetId="0">
        <row r="7">
          <cell r="C7" t="str">
            <v>Contrato</v>
          </cell>
        </row>
        <row r="124">
          <cell r="H124">
            <v>2590078.2499999995</v>
          </cell>
          <cell r="I124">
            <v>0</v>
          </cell>
          <cell r="L124">
            <v>0.1043</v>
          </cell>
          <cell r="M124">
            <v>0.1043</v>
          </cell>
          <cell r="N124">
            <v>0.1043</v>
          </cell>
          <cell r="O124">
            <v>8.0035857242730254E-2</v>
          </cell>
        </row>
        <row r="128">
          <cell r="H128">
            <v>45570956.480000004</v>
          </cell>
          <cell r="I128">
            <v>0</v>
          </cell>
          <cell r="L128">
            <v>3.1399999999999997E-2</v>
          </cell>
          <cell r="M128">
            <v>8.6900000000000005E-2</v>
          </cell>
          <cell r="N128">
            <v>3.1399999999999997E-2</v>
          </cell>
          <cell r="O128">
            <v>7.5699298801790341E-2</v>
          </cell>
        </row>
        <row r="129">
          <cell r="H129">
            <v>1721475.73</v>
          </cell>
          <cell r="I129">
            <v>0</v>
          </cell>
          <cell r="L129">
            <v>0.2268</v>
          </cell>
          <cell r="M129">
            <v>0.2268</v>
          </cell>
          <cell r="N129">
            <v>0.2268</v>
          </cell>
          <cell r="O129">
            <v>0.13434503922914845</v>
          </cell>
        </row>
        <row r="132">
          <cell r="H132">
            <v>105138445.20000002</v>
          </cell>
          <cell r="I132">
            <v>0</v>
          </cell>
          <cell r="L132">
            <v>9.5899999999999999E-2</v>
          </cell>
          <cell r="M132">
            <v>0.13400000000000001</v>
          </cell>
          <cell r="N132">
            <v>9.5899999999999999E-2</v>
          </cell>
          <cell r="O132">
            <v>0.12426819245541748</v>
          </cell>
        </row>
        <row r="133">
          <cell r="H133">
            <v>1978571.8399999999</v>
          </cell>
          <cell r="I133">
            <v>0</v>
          </cell>
          <cell r="L133">
            <v>0.2339</v>
          </cell>
          <cell r="M133">
            <v>0.2339</v>
          </cell>
          <cell r="N133">
            <v>0.2339</v>
          </cell>
          <cell r="O133">
            <v>0.1393470541746244</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tabSelected="1" zoomScale="80" zoomScaleNormal="80" zoomScaleSheetLayoutView="90" workbookViewId="0">
      <selection activeCell="C26" sqref="C26"/>
    </sheetView>
  </sheetViews>
  <sheetFormatPr baseColWidth="10" defaultRowHeight="15" x14ac:dyDescent="0.25"/>
  <cols>
    <col min="1" max="1" width="15.7109375" customWidth="1"/>
    <col min="2" max="2" width="19" style="1" customWidth="1"/>
    <col min="3" max="4" width="37" customWidth="1"/>
    <col min="6" max="6" width="15.7109375" bestFit="1" customWidth="1"/>
  </cols>
  <sheetData>
    <row r="1" spans="1:6" ht="21.6" customHeight="1" x14ac:dyDescent="0.25"/>
    <row r="2" spans="1:6" ht="21.6" customHeight="1" x14ac:dyDescent="0.25"/>
    <row r="3" spans="1:6" ht="21.6" customHeight="1" x14ac:dyDescent="0.25">
      <c r="C3" s="42"/>
      <c r="D3" s="42"/>
    </row>
    <row r="4" spans="1:6" ht="22.5" thickBot="1" x14ac:dyDescent="0.45">
      <c r="B4" s="3"/>
      <c r="C4" s="48"/>
      <c r="D4" s="48"/>
    </row>
    <row r="5" spans="1:6" s="5" customFormat="1" ht="18" x14ac:dyDescent="0.25">
      <c r="A5" s="57" t="s">
        <v>0</v>
      </c>
      <c r="B5" s="57"/>
      <c r="C5" s="15" t="s">
        <v>21</v>
      </c>
      <c r="D5" s="52" t="s">
        <v>21</v>
      </c>
    </row>
    <row r="6" spans="1:6" s="5" customFormat="1" ht="36" x14ac:dyDescent="0.25">
      <c r="A6" s="58" t="s">
        <v>1</v>
      </c>
      <c r="B6" s="58"/>
      <c r="C6" s="17" t="s">
        <v>22</v>
      </c>
      <c r="D6" s="53" t="s">
        <v>52</v>
      </c>
    </row>
    <row r="7" spans="1:6" s="5" customFormat="1" ht="27.6" customHeight="1" x14ac:dyDescent="0.25">
      <c r="A7" s="59" t="s">
        <v>2</v>
      </c>
      <c r="B7" s="60"/>
      <c r="C7" s="33" t="s">
        <v>45</v>
      </c>
      <c r="D7" s="23" t="s">
        <v>50</v>
      </c>
    </row>
    <row r="8" spans="1:6" s="5" customFormat="1" ht="237.4" customHeight="1" x14ac:dyDescent="0.25">
      <c r="A8" s="59" t="s">
        <v>3</v>
      </c>
      <c r="B8" s="60"/>
      <c r="C8" s="18" t="s">
        <v>46</v>
      </c>
      <c r="D8" s="24" t="s">
        <v>49</v>
      </c>
    </row>
    <row r="9" spans="1:6" s="5" customFormat="1" ht="30.6" customHeight="1" x14ac:dyDescent="0.25">
      <c r="A9" s="55" t="s">
        <v>4</v>
      </c>
      <c r="B9" s="55"/>
      <c r="C9" s="16" t="s">
        <v>47</v>
      </c>
      <c r="D9" s="23" t="s">
        <v>51</v>
      </c>
    </row>
    <row r="10" spans="1:6" s="5" customFormat="1" ht="30.6" customHeight="1" x14ac:dyDescent="0.25">
      <c r="A10" s="55" t="s">
        <v>5</v>
      </c>
      <c r="B10" s="55"/>
      <c r="C10" s="20">
        <v>846060790.96000004</v>
      </c>
      <c r="D10" s="25">
        <v>14198878.130000001</v>
      </c>
    </row>
    <row r="11" spans="1:6" s="5" customFormat="1" ht="30.6" customHeight="1" x14ac:dyDescent="0.25">
      <c r="A11" s="61" t="s">
        <v>24</v>
      </c>
      <c r="B11" s="62"/>
      <c r="C11" s="20">
        <v>0</v>
      </c>
      <c r="D11" s="25">
        <v>0</v>
      </c>
    </row>
    <row r="12" spans="1:6" s="5" customFormat="1" ht="30.6" customHeight="1" x14ac:dyDescent="0.25">
      <c r="A12" s="61" t="s">
        <v>6</v>
      </c>
      <c r="B12" s="62"/>
      <c r="C12" s="14">
        <f t="shared" ref="C12:D12" si="0">C10+C11</f>
        <v>846060790.96000004</v>
      </c>
      <c r="D12" s="8">
        <f t="shared" si="0"/>
        <v>14198878.130000001</v>
      </c>
      <c r="F12" s="41"/>
    </row>
    <row r="13" spans="1:6" s="5" customFormat="1" ht="30.6" customHeight="1" x14ac:dyDescent="0.25">
      <c r="A13" s="55" t="s">
        <v>7</v>
      </c>
      <c r="B13" s="55"/>
      <c r="C13" s="20" t="s">
        <v>48</v>
      </c>
      <c r="D13" s="25" t="s">
        <v>53</v>
      </c>
    </row>
    <row r="14" spans="1:6" s="5" customFormat="1" ht="30.6" customHeight="1" x14ac:dyDescent="0.25">
      <c r="A14" s="55" t="s">
        <v>23</v>
      </c>
      <c r="B14" s="55"/>
      <c r="C14" s="20"/>
      <c r="D14" s="25" t="s">
        <v>54</v>
      </c>
    </row>
    <row r="15" spans="1:6" s="5" customFormat="1" ht="54.6" customHeight="1" thickBot="1" x14ac:dyDescent="0.3">
      <c r="A15" s="55" t="s">
        <v>8</v>
      </c>
      <c r="B15" s="55"/>
      <c r="C15" s="28"/>
      <c r="D15" s="22">
        <v>1</v>
      </c>
    </row>
    <row r="16" spans="1:6" s="5" customFormat="1" ht="30.6" customHeight="1" x14ac:dyDescent="0.25">
      <c r="A16" s="56" t="s">
        <v>9</v>
      </c>
      <c r="B16" s="10" t="s">
        <v>10</v>
      </c>
      <c r="C16" s="19">
        <f>'[3]montos disponibles'!$L$132</f>
        <v>9.5899999999999999E-2</v>
      </c>
      <c r="D16" s="54">
        <f>'[3]montos disponibles'!$L$133</f>
        <v>0.2339</v>
      </c>
    </row>
    <row r="17" spans="1:4" s="5" customFormat="1" ht="30.6" customHeight="1" thickBot="1" x14ac:dyDescent="0.3">
      <c r="A17" s="56"/>
      <c r="B17" s="11" t="s">
        <v>11</v>
      </c>
      <c r="C17" s="19">
        <f>'[3]montos disponibles'!$M$132</f>
        <v>0.13400000000000001</v>
      </c>
      <c r="D17" s="54">
        <f>'[3]montos disponibles'!$M$133</f>
        <v>0.2339</v>
      </c>
    </row>
    <row r="18" spans="1:4" s="5" customFormat="1" ht="30.6" customHeight="1" x14ac:dyDescent="0.25">
      <c r="A18" s="56" t="s">
        <v>12</v>
      </c>
      <c r="B18" s="10" t="s">
        <v>10</v>
      </c>
      <c r="C18" s="19">
        <f>'[3]montos disponibles'!$N$132</f>
        <v>9.5899999999999999E-2</v>
      </c>
      <c r="D18" s="54">
        <f>'[3]montos disponibles'!$N$133</f>
        <v>0.2339</v>
      </c>
    </row>
    <row r="19" spans="1:4" s="5" customFormat="1" ht="30" customHeight="1" thickBot="1" x14ac:dyDescent="0.3">
      <c r="A19" s="56"/>
      <c r="B19" s="11" t="s">
        <v>11</v>
      </c>
      <c r="C19" s="19">
        <f>'[3]montos disponibles'!$O$132</f>
        <v>0.12426819245541748</v>
      </c>
      <c r="D19" s="54">
        <f>'[3]montos disponibles'!$O$133</f>
        <v>0.1393470541746244</v>
      </c>
    </row>
    <row r="20" spans="1:4" s="5" customFormat="1" ht="30" customHeight="1" x14ac:dyDescent="0.25">
      <c r="A20" s="55" t="s">
        <v>13</v>
      </c>
      <c r="B20" s="55"/>
      <c r="C20" s="29">
        <f>'[3]montos disponibles'!$H$132</f>
        <v>105138445.20000002</v>
      </c>
      <c r="D20" s="21">
        <f>'[3]montos disponibles'!$H$133</f>
        <v>1978571.8399999999</v>
      </c>
    </row>
    <row r="21" spans="1:4" s="5" customFormat="1" ht="30" customHeight="1" x14ac:dyDescent="0.25">
      <c r="A21" s="55" t="s">
        <v>14</v>
      </c>
      <c r="B21" s="55"/>
      <c r="C21" s="34">
        <f t="shared" ref="C21:D21" si="1">C12-C20</f>
        <v>740922345.75999999</v>
      </c>
      <c r="D21" s="35">
        <f t="shared" si="1"/>
        <v>12220306.290000001</v>
      </c>
    </row>
    <row r="22" spans="1:4" ht="30" customHeight="1" x14ac:dyDescent="0.25">
      <c r="A22" s="55" t="s">
        <v>15</v>
      </c>
      <c r="B22" s="55"/>
      <c r="C22" s="39">
        <f t="shared" ref="C22:D22" si="2">C20+C24</f>
        <v>105138445.20000002</v>
      </c>
      <c r="D22" s="37">
        <f t="shared" si="2"/>
        <v>1978571.8399999999</v>
      </c>
    </row>
    <row r="23" spans="1:4" ht="30" customHeight="1" x14ac:dyDescent="0.25">
      <c r="A23" s="55" t="s">
        <v>16</v>
      </c>
      <c r="B23" s="55"/>
      <c r="C23" s="40">
        <f t="shared" ref="C23:D23" si="3">C12-C22</f>
        <v>740922345.75999999</v>
      </c>
      <c r="D23" s="38">
        <f t="shared" si="3"/>
        <v>12220306.290000001</v>
      </c>
    </row>
    <row r="24" spans="1:4" ht="18" x14ac:dyDescent="0.25">
      <c r="A24" s="55" t="s">
        <v>17</v>
      </c>
      <c r="B24" s="55"/>
      <c r="C24" s="39">
        <f>'[3]montos disponibles'!$I$132</f>
        <v>0</v>
      </c>
      <c r="D24" s="37">
        <f>'[3]montos disponibles'!$I$133</f>
        <v>0</v>
      </c>
    </row>
    <row r="25" spans="1:4" ht="31.15" customHeight="1" x14ac:dyDescent="0.25">
      <c r="A25" s="55" t="s">
        <v>18</v>
      </c>
      <c r="B25" s="55"/>
      <c r="C25" s="30"/>
      <c r="D25" s="31"/>
    </row>
    <row r="26" spans="1:4" ht="82.9" customHeight="1" x14ac:dyDescent="0.25">
      <c r="A26" s="55" t="s">
        <v>26</v>
      </c>
      <c r="B26" s="55"/>
      <c r="C26" s="27" t="s">
        <v>27</v>
      </c>
      <c r="D26" s="26" t="s">
        <v>27</v>
      </c>
    </row>
    <row r="34" spans="1:4" s="2" customFormat="1" x14ac:dyDescent="0.25">
      <c r="A34"/>
      <c r="B34" s="1"/>
      <c r="C34"/>
      <c r="D34"/>
    </row>
  </sheetData>
  <mergeCells count="20">
    <mergeCell ref="A15:B15"/>
    <mergeCell ref="A5:B5"/>
    <mergeCell ref="A6:B6"/>
    <mergeCell ref="A7:B7"/>
    <mergeCell ref="A8:B8"/>
    <mergeCell ref="A9:B9"/>
    <mergeCell ref="A10:B10"/>
    <mergeCell ref="A11:B11"/>
    <mergeCell ref="A12:B12"/>
    <mergeCell ref="A13:B13"/>
    <mergeCell ref="A14:B14"/>
    <mergeCell ref="A26:B26"/>
    <mergeCell ref="A24:B24"/>
    <mergeCell ref="A25:B25"/>
    <mergeCell ref="A16:A17"/>
    <mergeCell ref="A18:A19"/>
    <mergeCell ref="A20:B20"/>
    <mergeCell ref="A21:B21"/>
    <mergeCell ref="A22:B22"/>
    <mergeCell ref="A23:B23"/>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50"/>
  <sheetViews>
    <sheetView topLeftCell="A16" zoomScaleNormal="100" zoomScaleSheetLayoutView="90" workbookViewId="0">
      <selection activeCell="E5" sqref="E5"/>
    </sheetView>
  </sheetViews>
  <sheetFormatPr baseColWidth="10" defaultRowHeight="15" x14ac:dyDescent="0.25"/>
  <cols>
    <col min="1" max="1" width="15.7109375" customWidth="1"/>
    <col min="2" max="2" width="19" style="1" customWidth="1"/>
    <col min="3" max="3" width="39.28515625" customWidth="1"/>
  </cols>
  <sheetData>
    <row r="2" spans="1:3" ht="21.6" customHeight="1" x14ac:dyDescent="0.25"/>
    <row r="3" spans="1:3" ht="21.6" customHeight="1" x14ac:dyDescent="0.25"/>
    <row r="4" spans="1:3" ht="21.6" customHeight="1" x14ac:dyDescent="0.25"/>
    <row r="5" spans="1:3" ht="22.5" thickBot="1" x14ac:dyDescent="0.45">
      <c r="B5" s="3"/>
      <c r="C5" s="43" t="s">
        <v>55</v>
      </c>
    </row>
    <row r="6" spans="1:3" s="5" customFormat="1" ht="55.15" customHeight="1" x14ac:dyDescent="0.25">
      <c r="A6" s="57" t="s">
        <v>0</v>
      </c>
      <c r="B6" s="57"/>
      <c r="C6" s="4" t="s">
        <v>28</v>
      </c>
    </row>
    <row r="7" spans="1:3" s="5" customFormat="1" ht="102" customHeight="1" x14ac:dyDescent="0.25">
      <c r="A7" s="58" t="s">
        <v>1</v>
      </c>
      <c r="B7" s="58"/>
      <c r="C7" s="6" t="s">
        <v>30</v>
      </c>
    </row>
    <row r="8" spans="1:3" s="5" customFormat="1" ht="44.1" customHeight="1" x14ac:dyDescent="0.25">
      <c r="A8" s="59" t="s">
        <v>2</v>
      </c>
      <c r="B8" s="60"/>
      <c r="C8" s="44" t="s">
        <v>31</v>
      </c>
    </row>
    <row r="9" spans="1:3" s="5" customFormat="1" ht="277.5" customHeight="1" x14ac:dyDescent="0.25">
      <c r="A9" s="59" t="s">
        <v>3</v>
      </c>
      <c r="B9" s="64"/>
      <c r="C9" s="45" t="s">
        <v>32</v>
      </c>
    </row>
    <row r="10" spans="1:3" s="5" customFormat="1" ht="30.6" customHeight="1" x14ac:dyDescent="0.25">
      <c r="A10" s="55" t="s">
        <v>4</v>
      </c>
      <c r="B10" s="55"/>
      <c r="C10" s="7" t="s">
        <v>33</v>
      </c>
    </row>
    <row r="11" spans="1:3" s="5" customFormat="1" ht="30.6" customHeight="1" x14ac:dyDescent="0.25">
      <c r="A11" s="55" t="s">
        <v>5</v>
      </c>
      <c r="B11" s="55"/>
      <c r="C11" s="9">
        <v>32361473.210000001</v>
      </c>
    </row>
    <row r="12" spans="1:3" s="5" customFormat="1" ht="30.6" customHeight="1" x14ac:dyDescent="0.25">
      <c r="A12" s="55" t="s">
        <v>25</v>
      </c>
      <c r="B12" s="55"/>
      <c r="C12" s="8">
        <v>0</v>
      </c>
    </row>
    <row r="13" spans="1:3" s="5" customFormat="1" ht="30.6" customHeight="1" x14ac:dyDescent="0.25">
      <c r="A13" s="61" t="s">
        <v>6</v>
      </c>
      <c r="B13" s="63"/>
      <c r="C13" s="8">
        <f t="shared" ref="C13" si="0">C11+C12</f>
        <v>32361473.210000001</v>
      </c>
    </row>
    <row r="14" spans="1:3" s="5" customFormat="1" ht="30.6" customHeight="1" x14ac:dyDescent="0.25">
      <c r="A14" s="55" t="s">
        <v>7</v>
      </c>
      <c r="B14" s="55"/>
      <c r="C14" s="8" t="s">
        <v>34</v>
      </c>
    </row>
    <row r="15" spans="1:3" s="5" customFormat="1" ht="30.6" customHeight="1" x14ac:dyDescent="0.25">
      <c r="A15" s="55" t="s">
        <v>23</v>
      </c>
      <c r="B15" s="55"/>
      <c r="C15" s="8"/>
    </row>
    <row r="16" spans="1:3" s="5" customFormat="1" ht="18.75" thickBot="1" x14ac:dyDescent="0.3">
      <c r="A16" s="55" t="s">
        <v>8</v>
      </c>
      <c r="B16" s="55"/>
      <c r="C16" s="46"/>
    </row>
    <row r="17" spans="1:3" s="5" customFormat="1" ht="30.6" customHeight="1" x14ac:dyDescent="0.25">
      <c r="A17" s="56" t="s">
        <v>9</v>
      </c>
      <c r="B17" s="10" t="s">
        <v>10</v>
      </c>
      <c r="C17" s="47">
        <f>'[3]montos disponibles'!$L$124</f>
        <v>0.1043</v>
      </c>
    </row>
    <row r="18" spans="1:3" s="5" customFormat="1" ht="30.6" customHeight="1" thickBot="1" x14ac:dyDescent="0.3">
      <c r="A18" s="56"/>
      <c r="B18" s="11" t="s">
        <v>11</v>
      </c>
      <c r="C18" s="47">
        <f>'[3]montos disponibles'!$M$124</f>
        <v>0.1043</v>
      </c>
    </row>
    <row r="19" spans="1:3" s="5" customFormat="1" ht="30.6" customHeight="1" x14ac:dyDescent="0.25">
      <c r="A19" s="56" t="s">
        <v>12</v>
      </c>
      <c r="B19" s="10" t="s">
        <v>10</v>
      </c>
      <c r="C19" s="47">
        <f>'[3]montos disponibles'!$N$124</f>
        <v>0.1043</v>
      </c>
    </row>
    <row r="20" spans="1:3" s="5" customFormat="1" ht="30" customHeight="1" thickBot="1" x14ac:dyDescent="0.3">
      <c r="A20" s="56"/>
      <c r="B20" s="11" t="s">
        <v>11</v>
      </c>
      <c r="C20" s="47">
        <f>'[3]montos disponibles'!$O$124</f>
        <v>8.0035857242730254E-2</v>
      </c>
    </row>
    <row r="21" spans="1:3" s="5" customFormat="1" ht="30" customHeight="1" x14ac:dyDescent="0.25">
      <c r="A21" s="55" t="s">
        <v>13</v>
      </c>
      <c r="B21" s="55"/>
      <c r="C21" s="6">
        <f>'[3]montos disponibles'!$H$124</f>
        <v>2590078.2499999995</v>
      </c>
    </row>
    <row r="22" spans="1:3" s="5" customFormat="1" ht="30" customHeight="1" x14ac:dyDescent="0.25">
      <c r="A22" s="55" t="s">
        <v>14</v>
      </c>
      <c r="B22" s="55"/>
      <c r="C22" s="6">
        <f t="shared" ref="C22" si="1">C13-C21</f>
        <v>29771394.960000001</v>
      </c>
    </row>
    <row r="23" spans="1:3" ht="30" customHeight="1" x14ac:dyDescent="0.25">
      <c r="A23" s="55" t="s">
        <v>15</v>
      </c>
      <c r="B23" s="55"/>
      <c r="C23" s="6">
        <v>0</v>
      </c>
    </row>
    <row r="24" spans="1:3" ht="30" customHeight="1" x14ac:dyDescent="0.25">
      <c r="A24" s="55" t="s">
        <v>16</v>
      </c>
      <c r="B24" s="55"/>
      <c r="C24" s="6">
        <f t="shared" ref="C24" si="2">C13-C23</f>
        <v>32361473.210000001</v>
      </c>
    </row>
    <row r="25" spans="1:3" ht="18" x14ac:dyDescent="0.25">
      <c r="A25" s="55" t="s">
        <v>17</v>
      </c>
      <c r="B25" s="55"/>
      <c r="C25" s="6">
        <f>'[3]montos disponibles'!$I$124</f>
        <v>0</v>
      </c>
    </row>
    <row r="26" spans="1:3" ht="18.75" thickBot="1" x14ac:dyDescent="0.3">
      <c r="A26" s="55" t="s">
        <v>18</v>
      </c>
      <c r="B26" s="55"/>
      <c r="C26" s="13">
        <v>0</v>
      </c>
    </row>
    <row r="27" spans="1:3" ht="139.5" customHeight="1" x14ac:dyDescent="0.25">
      <c r="A27" s="55" t="s">
        <v>26</v>
      </c>
      <c r="B27" s="61"/>
      <c r="C27" s="26" t="s">
        <v>27</v>
      </c>
    </row>
    <row r="29" spans="1:3" ht="18" hidden="1" customHeight="1" x14ac:dyDescent="0.25"/>
    <row r="30" spans="1:3" ht="18" hidden="1" customHeight="1" x14ac:dyDescent="0.25"/>
    <row r="31" spans="1:3" ht="18" hidden="1" customHeight="1" x14ac:dyDescent="0.25"/>
    <row r="32" spans="1:3" ht="18" hidden="1" x14ac:dyDescent="0.25">
      <c r="B32" s="3"/>
    </row>
    <row r="33" spans="1:2" s="5" customFormat="1" ht="18" hidden="1" x14ac:dyDescent="0.25">
      <c r="A33" s="57" t="s">
        <v>0</v>
      </c>
      <c r="B33" s="57"/>
    </row>
    <row r="34" spans="1:2" s="5" customFormat="1" ht="18" hidden="1" x14ac:dyDescent="0.25">
      <c r="A34" s="58" t="s">
        <v>1</v>
      </c>
      <c r="B34" s="58"/>
    </row>
    <row r="35" spans="1:2" s="5" customFormat="1" ht="30.6" hidden="1" customHeight="1" x14ac:dyDescent="0.25">
      <c r="A35" s="55" t="s">
        <v>4</v>
      </c>
      <c r="B35" s="55"/>
    </row>
    <row r="36" spans="1:2" s="5" customFormat="1" ht="30.6" hidden="1" customHeight="1" x14ac:dyDescent="0.25">
      <c r="A36" s="55" t="s">
        <v>5</v>
      </c>
      <c r="B36" s="55"/>
    </row>
    <row r="37" spans="1:2" s="5" customFormat="1" ht="30.6" hidden="1" customHeight="1" x14ac:dyDescent="0.25">
      <c r="A37" s="55" t="s">
        <v>7</v>
      </c>
      <c r="B37" s="55"/>
    </row>
    <row r="38" spans="1:2" s="5" customFormat="1" ht="30.6" hidden="1" customHeight="1" x14ac:dyDescent="0.25">
      <c r="A38" s="55" t="s">
        <v>19</v>
      </c>
      <c r="B38" s="55"/>
    </row>
    <row r="39" spans="1:2" s="5" customFormat="1" ht="30.6" hidden="1" customHeight="1" x14ac:dyDescent="0.25">
      <c r="A39" s="55" t="s">
        <v>20</v>
      </c>
      <c r="B39" s="55"/>
    </row>
    <row r="40" spans="1:2" s="5" customFormat="1" ht="18" hidden="1" x14ac:dyDescent="0.25">
      <c r="A40" s="55" t="s">
        <v>8</v>
      </c>
      <c r="B40" s="55"/>
    </row>
    <row r="41" spans="1:2" s="5" customFormat="1" ht="30.6" hidden="1" customHeight="1" x14ac:dyDescent="0.25">
      <c r="A41" s="56" t="s">
        <v>9</v>
      </c>
      <c r="B41" s="32" t="s">
        <v>10</v>
      </c>
    </row>
    <row r="42" spans="1:2" s="5" customFormat="1" ht="30.6" hidden="1" customHeight="1" x14ac:dyDescent="0.25">
      <c r="A42" s="56"/>
      <c r="B42" s="32" t="s">
        <v>11</v>
      </c>
    </row>
    <row r="43" spans="1:2" s="5" customFormat="1" ht="30.6" hidden="1" customHeight="1" x14ac:dyDescent="0.25">
      <c r="A43" s="56" t="s">
        <v>12</v>
      </c>
      <c r="B43" s="32" t="s">
        <v>10</v>
      </c>
    </row>
    <row r="44" spans="1:2" s="5" customFormat="1" ht="30" hidden="1" customHeight="1" x14ac:dyDescent="0.25">
      <c r="A44" s="56"/>
      <c r="B44" s="32" t="s">
        <v>11</v>
      </c>
    </row>
    <row r="45" spans="1:2" s="5" customFormat="1" ht="30" hidden="1" customHeight="1" x14ac:dyDescent="0.25">
      <c r="A45" s="55" t="s">
        <v>13</v>
      </c>
      <c r="B45" s="55"/>
    </row>
    <row r="46" spans="1:2" s="5" customFormat="1" ht="30" hidden="1" customHeight="1" x14ac:dyDescent="0.25">
      <c r="A46" s="55" t="s">
        <v>14</v>
      </c>
      <c r="B46" s="55"/>
    </row>
    <row r="47" spans="1:2" ht="30" hidden="1" customHeight="1" x14ac:dyDescent="0.25">
      <c r="A47" s="55" t="s">
        <v>15</v>
      </c>
      <c r="B47" s="55"/>
    </row>
    <row r="48" spans="1:2" ht="30" hidden="1" customHeight="1" x14ac:dyDescent="0.25">
      <c r="A48" s="55" t="s">
        <v>16</v>
      </c>
      <c r="B48" s="55"/>
    </row>
    <row r="49" spans="1:2" ht="18" hidden="1" x14ac:dyDescent="0.25">
      <c r="A49" s="55" t="s">
        <v>17</v>
      </c>
      <c r="B49" s="55"/>
    </row>
    <row r="50" spans="1:2" ht="18" hidden="1" x14ac:dyDescent="0.25">
      <c r="A50" s="55" t="s">
        <v>18</v>
      </c>
      <c r="B50" s="55"/>
    </row>
  </sheetData>
  <mergeCells count="36">
    <mergeCell ref="A10:B10"/>
    <mergeCell ref="A6:B6"/>
    <mergeCell ref="A7:B7"/>
    <mergeCell ref="A24:B24"/>
    <mergeCell ref="A11:B11"/>
    <mergeCell ref="A12:B12"/>
    <mergeCell ref="A13:B13"/>
    <mergeCell ref="A14:B14"/>
    <mergeCell ref="A15:B15"/>
    <mergeCell ref="A16:B16"/>
    <mergeCell ref="A17:A18"/>
    <mergeCell ref="A19:A20"/>
    <mergeCell ref="A21:B21"/>
    <mergeCell ref="A22:B22"/>
    <mergeCell ref="A23:B23"/>
    <mergeCell ref="A26:B26"/>
    <mergeCell ref="A27:B27"/>
    <mergeCell ref="A37:B37"/>
    <mergeCell ref="A38:B38"/>
    <mergeCell ref="A39:B39"/>
    <mergeCell ref="A35:B35"/>
    <mergeCell ref="A36:B36"/>
    <mergeCell ref="A49:B49"/>
    <mergeCell ref="A50:B50"/>
    <mergeCell ref="A41:A42"/>
    <mergeCell ref="A43:A44"/>
    <mergeCell ref="A45:B45"/>
    <mergeCell ref="A46:B46"/>
    <mergeCell ref="A47:B47"/>
    <mergeCell ref="A48:B48"/>
    <mergeCell ref="A8:B8"/>
    <mergeCell ref="A9:B9"/>
    <mergeCell ref="A33:B33"/>
    <mergeCell ref="A34:B34"/>
    <mergeCell ref="A40:B40"/>
    <mergeCell ref="A25:B25"/>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rowBreaks count="2" manualBreakCount="2">
    <brk id="1" max="8" man="1"/>
    <brk id="27"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50"/>
  <sheetViews>
    <sheetView topLeftCell="A13" zoomScale="80" zoomScaleNormal="80" zoomScaleSheetLayoutView="90" workbookViewId="0">
      <selection activeCell="G6" sqref="G6"/>
    </sheetView>
  </sheetViews>
  <sheetFormatPr baseColWidth="10" defaultRowHeight="15" x14ac:dyDescent="0.25"/>
  <cols>
    <col min="1" max="1" width="15.7109375" customWidth="1"/>
    <col min="2" max="2" width="19" style="1" customWidth="1"/>
    <col min="3" max="4" width="37.28515625" bestFit="1" customWidth="1"/>
  </cols>
  <sheetData>
    <row r="2" spans="1:4" ht="21.6" customHeight="1" x14ac:dyDescent="0.25"/>
    <row r="3" spans="1:4" ht="21.6" customHeight="1" x14ac:dyDescent="0.25"/>
    <row r="4" spans="1:4" ht="21.6" customHeight="1" x14ac:dyDescent="0.25"/>
    <row r="5" spans="1:4" ht="22.5" thickBot="1" x14ac:dyDescent="0.45">
      <c r="B5" s="3"/>
      <c r="C5" s="48"/>
      <c r="D5" s="48"/>
    </row>
    <row r="6" spans="1:4" s="5" customFormat="1" ht="55.15" customHeight="1" x14ac:dyDescent="0.25">
      <c r="A6" s="57" t="s">
        <v>0</v>
      </c>
      <c r="B6" s="57"/>
      <c r="C6" s="4" t="s">
        <v>29</v>
      </c>
      <c r="D6" s="4" t="s">
        <v>29</v>
      </c>
    </row>
    <row r="7" spans="1:4" s="5" customFormat="1" ht="90" x14ac:dyDescent="0.25">
      <c r="A7" s="58" t="s">
        <v>1</v>
      </c>
      <c r="B7" s="58"/>
      <c r="C7" s="6" t="s">
        <v>39</v>
      </c>
      <c r="D7" s="6" t="s">
        <v>40</v>
      </c>
    </row>
    <row r="8" spans="1:4" s="5" customFormat="1" ht="44.1" customHeight="1" x14ac:dyDescent="0.25">
      <c r="A8" s="59" t="s">
        <v>2</v>
      </c>
      <c r="B8" s="60"/>
      <c r="C8" s="6" t="s">
        <v>38</v>
      </c>
      <c r="D8" s="6" t="s">
        <v>41</v>
      </c>
    </row>
    <row r="9" spans="1:4" s="5" customFormat="1" ht="162" x14ac:dyDescent="0.25">
      <c r="A9" s="59" t="s">
        <v>3</v>
      </c>
      <c r="B9" s="64"/>
      <c r="C9" s="6" t="s">
        <v>37</v>
      </c>
      <c r="D9" s="6" t="s">
        <v>42</v>
      </c>
    </row>
    <row r="10" spans="1:4" s="5" customFormat="1" ht="30.6" customHeight="1" x14ac:dyDescent="0.25">
      <c r="A10" s="55" t="s">
        <v>4</v>
      </c>
      <c r="B10" s="55"/>
      <c r="C10" s="7" t="s">
        <v>35</v>
      </c>
      <c r="D10" s="7" t="s">
        <v>43</v>
      </c>
    </row>
    <row r="11" spans="1:4" s="5" customFormat="1" ht="30.6" customHeight="1" x14ac:dyDescent="0.25">
      <c r="A11" s="55" t="s">
        <v>5</v>
      </c>
      <c r="B11" s="55"/>
      <c r="C11" s="9">
        <v>601999717.32000005</v>
      </c>
      <c r="D11" s="9">
        <v>12813839.199999999</v>
      </c>
    </row>
    <row r="12" spans="1:4" s="5" customFormat="1" ht="30.6" customHeight="1" x14ac:dyDescent="0.25">
      <c r="A12" s="55" t="s">
        <v>25</v>
      </c>
      <c r="B12" s="55"/>
      <c r="C12" s="9">
        <v>0</v>
      </c>
      <c r="D12" s="9">
        <v>0</v>
      </c>
    </row>
    <row r="13" spans="1:4" s="5" customFormat="1" ht="30.6" customHeight="1" x14ac:dyDescent="0.25">
      <c r="A13" s="61" t="s">
        <v>6</v>
      </c>
      <c r="B13" s="63"/>
      <c r="C13" s="9">
        <f t="shared" ref="C13:D13" si="0">C11+C12</f>
        <v>601999717.32000005</v>
      </c>
      <c r="D13" s="9">
        <f t="shared" si="0"/>
        <v>12813839.199999999</v>
      </c>
    </row>
    <row r="14" spans="1:4" s="5" customFormat="1" ht="30.6" customHeight="1" x14ac:dyDescent="0.25">
      <c r="A14" s="55" t="s">
        <v>7</v>
      </c>
      <c r="B14" s="55"/>
      <c r="C14" s="49" t="s">
        <v>36</v>
      </c>
      <c r="D14" s="49" t="s">
        <v>44</v>
      </c>
    </row>
    <row r="15" spans="1:4" s="5" customFormat="1" ht="30.6" customHeight="1" x14ac:dyDescent="0.25">
      <c r="A15" s="55" t="s">
        <v>23</v>
      </c>
      <c r="B15" s="55"/>
      <c r="C15" s="49"/>
      <c r="D15" s="49"/>
    </row>
    <row r="16" spans="1:4" s="5" customFormat="1" ht="18.75" thickBot="1" x14ac:dyDescent="0.3">
      <c r="A16" s="55" t="s">
        <v>8</v>
      </c>
      <c r="B16" s="55"/>
      <c r="C16" s="50"/>
      <c r="D16" s="50"/>
    </row>
    <row r="17" spans="1:4" s="5" customFormat="1" ht="30.6" customHeight="1" x14ac:dyDescent="0.25">
      <c r="A17" s="56" t="s">
        <v>9</v>
      </c>
      <c r="B17" s="10" t="s">
        <v>10</v>
      </c>
      <c r="C17" s="51">
        <f>'[3]montos disponibles'!$L$128</f>
        <v>3.1399999999999997E-2</v>
      </c>
      <c r="D17" s="51">
        <f>'[3]montos disponibles'!$L$129</f>
        <v>0.2268</v>
      </c>
    </row>
    <row r="18" spans="1:4" s="5" customFormat="1" ht="30.6" customHeight="1" thickBot="1" x14ac:dyDescent="0.3">
      <c r="A18" s="56"/>
      <c r="B18" s="11" t="s">
        <v>11</v>
      </c>
      <c r="C18" s="51">
        <f>'[3]montos disponibles'!$M$128</f>
        <v>8.6900000000000005E-2</v>
      </c>
      <c r="D18" s="51">
        <f>'[3]montos disponibles'!$M$129</f>
        <v>0.2268</v>
      </c>
    </row>
    <row r="19" spans="1:4" s="5" customFormat="1" ht="30.6" customHeight="1" x14ac:dyDescent="0.25">
      <c r="A19" s="56" t="s">
        <v>12</v>
      </c>
      <c r="B19" s="10" t="s">
        <v>10</v>
      </c>
      <c r="C19" s="51">
        <f>'[3]montos disponibles'!$N$128</f>
        <v>3.1399999999999997E-2</v>
      </c>
      <c r="D19" s="51">
        <f>'[3]montos disponibles'!$N$129</f>
        <v>0.2268</v>
      </c>
    </row>
    <row r="20" spans="1:4" s="5" customFormat="1" ht="30" customHeight="1" thickBot="1" x14ac:dyDescent="0.3">
      <c r="A20" s="56"/>
      <c r="B20" s="11" t="s">
        <v>11</v>
      </c>
      <c r="C20" s="12">
        <f>'[3]montos disponibles'!$O$128</f>
        <v>7.5699298801790341E-2</v>
      </c>
      <c r="D20" s="12">
        <f>'[3]montos disponibles'!$O$129</f>
        <v>0.13434503922914845</v>
      </c>
    </row>
    <row r="21" spans="1:4" s="5" customFormat="1" ht="30" customHeight="1" x14ac:dyDescent="0.25">
      <c r="A21" s="55" t="s">
        <v>13</v>
      </c>
      <c r="B21" s="55"/>
      <c r="C21" s="6">
        <f>'[3]montos disponibles'!$H$128</f>
        <v>45570956.480000004</v>
      </c>
      <c r="D21" s="6">
        <f>'[3]montos disponibles'!$H$129</f>
        <v>1721475.73</v>
      </c>
    </row>
    <row r="22" spans="1:4" s="5" customFormat="1" ht="30" customHeight="1" x14ac:dyDescent="0.25">
      <c r="A22" s="55" t="s">
        <v>14</v>
      </c>
      <c r="B22" s="55"/>
      <c r="C22" s="6">
        <f t="shared" ref="C22:D22" si="1">C13-C21</f>
        <v>556428760.84000003</v>
      </c>
      <c r="D22" s="6">
        <f t="shared" si="1"/>
        <v>11092363.469999999</v>
      </c>
    </row>
    <row r="23" spans="1:4" ht="30" customHeight="1" x14ac:dyDescent="0.25">
      <c r="A23" s="55" t="s">
        <v>15</v>
      </c>
      <c r="B23" s="55"/>
      <c r="C23" s="6">
        <f>C21+C25</f>
        <v>45570956.480000004</v>
      </c>
      <c r="D23" s="6">
        <f>D21+D25</f>
        <v>1721475.73</v>
      </c>
    </row>
    <row r="24" spans="1:4" ht="30" customHeight="1" x14ac:dyDescent="0.25">
      <c r="A24" s="55" t="s">
        <v>16</v>
      </c>
      <c r="B24" s="55"/>
      <c r="C24" s="6">
        <f t="shared" ref="C24:D24" si="2">C13-C23</f>
        <v>556428760.84000003</v>
      </c>
      <c r="D24" s="6">
        <f t="shared" si="2"/>
        <v>11092363.469999999</v>
      </c>
    </row>
    <row r="25" spans="1:4" ht="18" x14ac:dyDescent="0.25">
      <c r="A25" s="55" t="s">
        <v>17</v>
      </c>
      <c r="B25" s="55"/>
      <c r="C25" s="6">
        <f>'[3]montos disponibles'!$I$128</f>
        <v>0</v>
      </c>
      <c r="D25" s="6">
        <f>'[3]montos disponibles'!$I$129</f>
        <v>0</v>
      </c>
    </row>
    <row r="26" spans="1:4" ht="18.75" thickBot="1" x14ac:dyDescent="0.3">
      <c r="A26" s="55" t="s">
        <v>18</v>
      </c>
      <c r="B26" s="55"/>
      <c r="C26" s="13">
        <v>0</v>
      </c>
      <c r="D26" s="13">
        <v>0</v>
      </c>
    </row>
    <row r="27" spans="1:4" ht="85.5" customHeight="1" x14ac:dyDescent="0.25">
      <c r="A27" s="55" t="s">
        <v>26</v>
      </c>
      <c r="B27" s="61"/>
      <c r="C27" s="26" t="s">
        <v>27</v>
      </c>
      <c r="D27" s="26" t="s">
        <v>27</v>
      </c>
    </row>
    <row r="29" spans="1:4" ht="18" hidden="1" customHeight="1" x14ac:dyDescent="0.25"/>
    <row r="30" spans="1:4" ht="18" hidden="1" customHeight="1" x14ac:dyDescent="0.25"/>
    <row r="31" spans="1:4" ht="18" hidden="1" customHeight="1" x14ac:dyDescent="0.25"/>
    <row r="32" spans="1:4" ht="18" hidden="1" x14ac:dyDescent="0.25">
      <c r="B32" s="3"/>
    </row>
    <row r="33" spans="1:2" s="5" customFormat="1" ht="18" hidden="1" x14ac:dyDescent="0.25">
      <c r="A33" s="57" t="s">
        <v>0</v>
      </c>
      <c r="B33" s="57"/>
    </row>
    <row r="34" spans="1:2" s="5" customFormat="1" ht="18" hidden="1" x14ac:dyDescent="0.25">
      <c r="A34" s="58" t="s">
        <v>1</v>
      </c>
      <c r="B34" s="58"/>
    </row>
    <row r="35" spans="1:2" s="5" customFormat="1" ht="30.6" hidden="1" customHeight="1" x14ac:dyDescent="0.25">
      <c r="A35" s="55" t="s">
        <v>4</v>
      </c>
      <c r="B35" s="55"/>
    </row>
    <row r="36" spans="1:2" s="5" customFormat="1" ht="30.6" hidden="1" customHeight="1" x14ac:dyDescent="0.25">
      <c r="A36" s="55" t="s">
        <v>5</v>
      </c>
      <c r="B36" s="55"/>
    </row>
    <row r="37" spans="1:2" s="5" customFormat="1" ht="30.6" hidden="1" customHeight="1" x14ac:dyDescent="0.25">
      <c r="A37" s="55" t="s">
        <v>7</v>
      </c>
      <c r="B37" s="55"/>
    </row>
    <row r="38" spans="1:2" s="5" customFormat="1" ht="30.6" hidden="1" customHeight="1" x14ac:dyDescent="0.25">
      <c r="A38" s="55" t="s">
        <v>19</v>
      </c>
      <c r="B38" s="55"/>
    </row>
    <row r="39" spans="1:2" s="5" customFormat="1" ht="30.6" hidden="1" customHeight="1" x14ac:dyDescent="0.25">
      <c r="A39" s="55" t="s">
        <v>20</v>
      </c>
      <c r="B39" s="55"/>
    </row>
    <row r="40" spans="1:2" s="5" customFormat="1" ht="18" hidden="1" x14ac:dyDescent="0.25">
      <c r="A40" s="55" t="s">
        <v>8</v>
      </c>
      <c r="B40" s="55"/>
    </row>
    <row r="41" spans="1:2" s="5" customFormat="1" ht="30.6" hidden="1" customHeight="1" x14ac:dyDescent="0.25">
      <c r="A41" s="56" t="s">
        <v>9</v>
      </c>
      <c r="B41" s="36" t="s">
        <v>10</v>
      </c>
    </row>
    <row r="42" spans="1:2" s="5" customFormat="1" ht="30.6" hidden="1" customHeight="1" x14ac:dyDescent="0.25">
      <c r="A42" s="56"/>
      <c r="B42" s="36" t="s">
        <v>11</v>
      </c>
    </row>
    <row r="43" spans="1:2" s="5" customFormat="1" ht="30.6" hidden="1" customHeight="1" x14ac:dyDescent="0.25">
      <c r="A43" s="56" t="s">
        <v>12</v>
      </c>
      <c r="B43" s="36" t="s">
        <v>10</v>
      </c>
    </row>
    <row r="44" spans="1:2" s="5" customFormat="1" ht="30" hidden="1" customHeight="1" x14ac:dyDescent="0.25">
      <c r="A44" s="56"/>
      <c r="B44" s="36" t="s">
        <v>11</v>
      </c>
    </row>
    <row r="45" spans="1:2" s="5" customFormat="1" ht="30" hidden="1" customHeight="1" x14ac:dyDescent="0.25">
      <c r="A45" s="55" t="s">
        <v>13</v>
      </c>
      <c r="B45" s="55"/>
    </row>
    <row r="46" spans="1:2" s="5" customFormat="1" ht="30" hidden="1" customHeight="1" x14ac:dyDescent="0.25">
      <c r="A46" s="55" t="s">
        <v>14</v>
      </c>
      <c r="B46" s="55"/>
    </row>
    <row r="47" spans="1:2" ht="30" hidden="1" customHeight="1" x14ac:dyDescent="0.25">
      <c r="A47" s="55" t="s">
        <v>15</v>
      </c>
      <c r="B47" s="55"/>
    </row>
    <row r="48" spans="1:2" ht="30" hidden="1" customHeight="1" x14ac:dyDescent="0.25">
      <c r="A48" s="55" t="s">
        <v>16</v>
      </c>
      <c r="B48" s="55"/>
    </row>
    <row r="49" spans="1:2" ht="18" hidden="1" x14ac:dyDescent="0.25">
      <c r="A49" s="55" t="s">
        <v>17</v>
      </c>
      <c r="B49" s="55"/>
    </row>
    <row r="50" spans="1:2" ht="18" hidden="1" x14ac:dyDescent="0.25">
      <c r="A50" s="55" t="s">
        <v>18</v>
      </c>
      <c r="B50" s="55"/>
    </row>
  </sheetData>
  <mergeCells count="36">
    <mergeCell ref="A10:B10"/>
    <mergeCell ref="A6:B6"/>
    <mergeCell ref="A7:B7"/>
    <mergeCell ref="A24:B24"/>
    <mergeCell ref="A11:B11"/>
    <mergeCell ref="A12:B12"/>
    <mergeCell ref="A13:B13"/>
    <mergeCell ref="A14:B14"/>
    <mergeCell ref="A15:B15"/>
    <mergeCell ref="A16:B16"/>
    <mergeCell ref="A17:A18"/>
    <mergeCell ref="A19:A20"/>
    <mergeCell ref="A21:B21"/>
    <mergeCell ref="A22:B22"/>
    <mergeCell ref="A23:B23"/>
    <mergeCell ref="A26:B26"/>
    <mergeCell ref="A27:B27"/>
    <mergeCell ref="A37:B37"/>
    <mergeCell ref="A38:B38"/>
    <mergeCell ref="A39:B39"/>
    <mergeCell ref="A35:B35"/>
    <mergeCell ref="A36:B36"/>
    <mergeCell ref="A49:B49"/>
    <mergeCell ref="A50:B50"/>
    <mergeCell ref="A41:A42"/>
    <mergeCell ref="A43:A44"/>
    <mergeCell ref="A45:B45"/>
    <mergeCell ref="A46:B46"/>
    <mergeCell ref="A47:B47"/>
    <mergeCell ref="A48:B48"/>
    <mergeCell ref="A8:B8"/>
    <mergeCell ref="A9:B9"/>
    <mergeCell ref="A33:B33"/>
    <mergeCell ref="A34:B34"/>
    <mergeCell ref="A40:B40"/>
    <mergeCell ref="A25:B25"/>
  </mergeCells>
  <printOptions horizontalCentered="1"/>
  <pageMargins left="0.31496062992125984" right="0.31496062992125984" top="0.55118110236220474" bottom="0.55118110236220474" header="0.31496062992125984" footer="0.31496062992125984"/>
  <pageSetup scale="45" fitToHeight="4" orientation="landscape" r:id="rId1"/>
  <headerFooter>
    <oddFooter xml:space="preserve">&amp;RInforme con corte al 19 de octubre de 2021
</oddFooter>
  </headerFooter>
  <rowBreaks count="2" manualBreakCount="2">
    <brk id="1" max="8" man="1"/>
    <brk id="27"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TRAMO MEX-QRO</vt:lpstr>
      <vt:lpstr>MEX-CUERNAVACA</vt:lpstr>
      <vt:lpstr>CORDOBA-VERACRUZ</vt:lpstr>
      <vt:lpstr>'CORDOBA-VERACRUZ'!Área_de_impresión</vt:lpstr>
      <vt:lpstr>'MEX-CUERNAVACA'!Área_de_impresión</vt:lpstr>
      <vt:lpstr>'TRAMO MEX-QRO'!Área_de_impresión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Luna Luna, Jennifer</cp:lastModifiedBy>
  <cp:lastPrinted>2021-10-21T18:51:18Z</cp:lastPrinted>
  <dcterms:created xsi:type="dcterms:W3CDTF">2021-10-20T00:34:22Z</dcterms:created>
  <dcterms:modified xsi:type="dcterms:W3CDTF">2026-07-29T17:13:48Z</dcterms:modified>
</cp:coreProperties>
</file>