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Jennifer Luna\1.4 SIPOT\2026\CARGA MENSUAL\"/>
    </mc:Choice>
  </mc:AlternateContent>
  <xr:revisionPtr revIDLastSave="0" documentId="8_{6FE34D90-0541-4E31-9B2C-7C16C75543D5}" xr6:coauthVersionLast="47" xr6:coauthVersionMax="47" xr10:uidLastSave="{00000000-0000-0000-0000-000000000000}"/>
  <bookViews>
    <workbookView xWindow="-23148" yWindow="-108" windowWidth="23256" windowHeight="12456" firstSheet="1" activeTab="1" xr2:uid="{00000000-000D-0000-FFFF-FFFF00000000}"/>
  </bookViews>
  <sheets>
    <sheet name="ESTUDIOS Y PROYECTOS" sheetId="9" r:id="rId1"/>
    <sheet name="TRAMO MEX-QRO" sheetId="3" r:id="rId2"/>
    <sheet name="MEX-CUERNAVACA" sheetId="7" r:id="rId3"/>
    <sheet name="CORDOBA-VERACRUZ" sheetId="8" r:id="rId4"/>
  </sheets>
  <externalReferences>
    <externalReference r:id="rId5"/>
    <externalReference r:id="rId6"/>
    <externalReference r:id="rId7"/>
  </externalReferences>
  <definedNames>
    <definedName name="_1A">#N/A</definedName>
    <definedName name="_3">#N/A</definedName>
    <definedName name="_31_May_99">"Fin_de_ periodo"</definedName>
    <definedName name="_4">#N/A</definedName>
    <definedName name="_5">#N/A</definedName>
    <definedName name="_6">#N/A</definedName>
    <definedName name="_7">#N/A</definedName>
    <definedName name="_8">#N/A</definedName>
    <definedName name="_9">#N/A</definedName>
    <definedName name="_Order1" hidden="1">255</definedName>
    <definedName name="AAA">[1]Catálogo!$B$3:$L$121</definedName>
    <definedName name="_xlnm.Print_Area" localSheetId="3">'CORDOBA-VERACRUZ'!$A$1:$B$50</definedName>
    <definedName name="_xlnm.Print_Area" localSheetId="0">'ESTUDIOS Y PROYECTOS'!$A$1:$B$28</definedName>
    <definedName name="_xlnm.Print_Area" localSheetId="2">'MEX-CUERNAVACA'!$A$1:$B$50</definedName>
    <definedName name="_xlnm.Print_Area" localSheetId="1">'TRAMO MEX-QRO'!$A$1:$B$28</definedName>
    <definedName name="_xlnm.Print_Area">#N/A</definedName>
    <definedName name="_xlnm.Database">#N/A</definedName>
    <definedName name="CANT">#N/A</definedName>
    <definedName name="CONC">#N/A</definedName>
    <definedName name="FASA">'[2]FASAR CAPU'!$M$36</definedName>
    <definedName name="_xlnm.Print_Titles">#N/A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0" i="3" l="1"/>
  <c r="F20" i="3"/>
  <c r="F19" i="3"/>
  <c r="F18" i="3"/>
  <c r="F17" i="3"/>
  <c r="F16" i="3"/>
  <c r="E19" i="3"/>
  <c r="E18" i="3"/>
  <c r="E17" i="3"/>
  <c r="E16" i="3"/>
  <c r="F24" i="3"/>
  <c r="E24" i="3"/>
  <c r="F22" i="3"/>
  <c r="F12" i="3"/>
  <c r="F23" i="3" s="1"/>
  <c r="E12" i="3"/>
  <c r="D24" i="3"/>
  <c r="D20" i="3"/>
  <c r="D19" i="3"/>
  <c r="D18" i="3"/>
  <c r="D17" i="3"/>
  <c r="D16" i="3"/>
  <c r="C24" i="3"/>
  <c r="C20" i="3"/>
  <c r="C22" i="3" s="1"/>
  <c r="C18" i="3"/>
  <c r="C17" i="3"/>
  <c r="C16" i="3"/>
  <c r="D12" i="3"/>
  <c r="C12" i="3"/>
  <c r="D25" i="8"/>
  <c r="D21" i="8"/>
  <c r="D19" i="8"/>
  <c r="D18" i="8"/>
  <c r="D17" i="8"/>
  <c r="C25" i="8"/>
  <c r="C21" i="8"/>
  <c r="C19" i="8"/>
  <c r="C18" i="8"/>
  <c r="C17" i="8"/>
  <c r="D13" i="8"/>
  <c r="C13" i="8"/>
  <c r="C25" i="7"/>
  <c r="C21" i="7"/>
  <c r="C19" i="7"/>
  <c r="C18" i="7"/>
  <c r="C17" i="7"/>
  <c r="E22" i="3" l="1"/>
  <c r="E23" i="3"/>
  <c r="F21" i="3"/>
  <c r="E21" i="3"/>
  <c r="C23" i="8"/>
  <c r="D21" i="3"/>
  <c r="D22" i="3"/>
  <c r="D23" i="3" s="1"/>
  <c r="D23" i="8"/>
  <c r="D24" i="8" s="1"/>
  <c r="C23" i="3"/>
  <c r="C24" i="8"/>
  <c r="D22" i="8"/>
  <c r="C21" i="3"/>
  <c r="C22" i="8"/>
  <c r="C13" i="7"/>
  <c r="C24" i="7" s="1"/>
  <c r="N18" i="9"/>
  <c r="N17" i="9"/>
  <c r="N16" i="9"/>
  <c r="C22" i="7" l="1"/>
  <c r="N24" i="9" l="1"/>
  <c r="N20" i="9"/>
  <c r="N12" i="9"/>
  <c r="N22" i="9" l="1"/>
  <c r="N21" i="9"/>
  <c r="L20" i="9" l="1"/>
  <c r="M18" i="9" l="1"/>
  <c r="M17" i="9"/>
  <c r="M16" i="9"/>
  <c r="M12" i="9"/>
  <c r="L18" i="9"/>
  <c r="L17" i="9"/>
  <c r="L16" i="9"/>
  <c r="L12" i="9"/>
  <c r="L21" i="9" s="1"/>
  <c r="K20" i="9"/>
  <c r="J20" i="9"/>
  <c r="I20" i="9"/>
  <c r="H20" i="9"/>
  <c r="G20" i="9"/>
  <c r="F20" i="9"/>
  <c r="E20" i="9"/>
  <c r="D20" i="9"/>
  <c r="K18" i="9"/>
  <c r="J18" i="9"/>
  <c r="I18" i="9"/>
  <c r="H18" i="9"/>
  <c r="G18" i="9"/>
  <c r="F18" i="9"/>
  <c r="E18" i="9"/>
  <c r="D18" i="9"/>
  <c r="C18" i="9"/>
  <c r="K17" i="9"/>
  <c r="J17" i="9"/>
  <c r="I17" i="9"/>
  <c r="H17" i="9"/>
  <c r="G17" i="9"/>
  <c r="F17" i="9"/>
  <c r="E17" i="9"/>
  <c r="D17" i="9"/>
  <c r="C17" i="9"/>
  <c r="K16" i="9"/>
  <c r="J16" i="9"/>
  <c r="I16" i="9"/>
  <c r="H16" i="9"/>
  <c r="F16" i="9"/>
  <c r="E16" i="9"/>
  <c r="D16" i="9"/>
  <c r="C16" i="9"/>
  <c r="K12" i="9" l="1"/>
  <c r="K21" i="9" s="1"/>
  <c r="J12" i="9" l="1"/>
  <c r="J21" i="9" s="1"/>
  <c r="F12" i="9" l="1"/>
  <c r="F21" i="9" l="1"/>
  <c r="I12" i="9" l="1"/>
  <c r="I21" i="9" s="1"/>
  <c r="H12" i="9"/>
  <c r="G12" i="9"/>
  <c r="E12" i="9"/>
  <c r="D12" i="9"/>
  <c r="C12" i="9"/>
  <c r="H21" i="9" l="1"/>
  <c r="E21" i="9"/>
  <c r="D21" i="9"/>
  <c r="G21" i="9"/>
  <c r="D20" i="8" l="1"/>
  <c r="C20" i="8" l="1"/>
  <c r="C20" i="7"/>
  <c r="M19" i="9" l="1"/>
  <c r="L19" i="9"/>
  <c r="M20" i="9" l="1"/>
  <c r="M21" i="9" s="1"/>
  <c r="K19" i="9" l="1"/>
  <c r="J19" i="9" l="1"/>
  <c r="I19" i="9" l="1"/>
  <c r="F19" i="9" l="1"/>
  <c r="G19" i="9" l="1"/>
  <c r="E19" i="9"/>
  <c r="D19" i="9"/>
  <c r="C19" i="9" l="1"/>
  <c r="C20" i="9"/>
  <c r="C21" i="9" s="1"/>
  <c r="C19" i="3" l="1"/>
  <c r="N19" i="9" l="1"/>
  <c r="H19" i="9" l="1"/>
</calcChain>
</file>

<file path=xl/sharedStrings.xml><?xml version="1.0" encoding="utf-8"?>
<sst xmlns="http://schemas.openxmlformats.org/spreadsheetml/2006/main" count="276" uniqueCount="133">
  <si>
    <t>TRAMO</t>
  </si>
  <si>
    <t>EMPRESA</t>
  </si>
  <si>
    <t>No. De LICITACIÓN</t>
  </si>
  <si>
    <t>OBJETO</t>
  </si>
  <si>
    <t>NO. DE CONTRATO</t>
  </si>
  <si>
    <t>MONTO DEL CONTRATO</t>
  </si>
  <si>
    <t>MONTO CONTRATO + CONVENIO</t>
  </si>
  <si>
    <t>PERIODO CONTRACTUAL</t>
  </si>
  <si>
    <t>CONVENIOS</t>
  </si>
  <si>
    <t>AVANCE FÍSICO</t>
  </si>
  <si>
    <t>PROGRAMADO</t>
  </si>
  <si>
    <t>REAL</t>
  </si>
  <si>
    <t xml:space="preserve">AVANCE FINANCIERO </t>
  </si>
  <si>
    <t>MONTO PAGADO SIN AC</t>
  </si>
  <si>
    <t>MONTO RESTANTE SIN AC</t>
  </si>
  <si>
    <t>MONTO PAGADO CON AC</t>
  </si>
  <si>
    <t>MONTO RESTANTE CON AC</t>
  </si>
  <si>
    <t>MONTO AJUSTE DE COSTOS ACUMULADO</t>
  </si>
  <si>
    <t>MONTO GASTOS NO RECUPERABLES</t>
  </si>
  <si>
    <t>FECHA DE INICIO</t>
  </si>
  <si>
    <t>FECHA DE TERMINACIÓN</t>
  </si>
  <si>
    <t>Mexico-Queretaro</t>
  </si>
  <si>
    <t>ESMA INSTALACIONES, S.A. DE C.V.</t>
  </si>
  <si>
    <t>LO-006G1C003-E12-2021</t>
  </si>
  <si>
    <t>BNO-GOT-07-2021-LP-PROY</t>
  </si>
  <si>
    <t>01/09/21 al 29/12/21 (120 días)</t>
  </si>
  <si>
    <t>N/A</t>
  </si>
  <si>
    <t>LO-006G1C003-E13-2021</t>
  </si>
  <si>
    <t>BNO-GOT-09-2021-LP-PROY</t>
  </si>
  <si>
    <t>GEOSOL, S.A. de C.V.</t>
  </si>
  <si>
    <t>LO-006G1C003-E11-2021</t>
  </si>
  <si>
    <t>BNO-GOT-08-2021-LP-PROY</t>
  </si>
  <si>
    <t>01/09/21 al 29/03/22 (210 días)</t>
  </si>
  <si>
    <t>PERIODO CONVENIO</t>
  </si>
  <si>
    <t>MONTO DE CONVENIO</t>
  </si>
  <si>
    <t>MONTO DEL CONVENIO</t>
  </si>
  <si>
    <t>ESTATUS ACTUAL DEL CONTRATO</t>
  </si>
  <si>
    <t>ACTUALIZACIÓN DEL ANÁLISIS DE LAS CONDICIONES OPERACIONALES ACTUALES Y FUTURAS DEL KM 32+840 AL 56+000 DE LA AUTOPISTA MÉXICO – QUERÉTARO</t>
  </si>
  <si>
    <t>TOPOGRAFÍA DE DETALLE PARA LA ELABORACIÓN DEL PROYECTO EJECUTIVO DEL REORDENAMIENTO DE ENTRADAS Y SALIDAS Y AMPLIACIÓN A 4 CARRILES DEL KM. 32+840 AL KM. 43+140, TRAMO TEPALCAPA - TEPOTZOTLÁN Y DEL KM. 43+140 AL KM. 56+000, DE LA AUTOPISTA MÉXICO - QUERÉTARO.</t>
  </si>
  <si>
    <t>ACTUALIZACIÓN Y ANÁLISIS DE LAS CONDICIONES OPERACIONALES ACTUALES Y FUTURAS DEL KM. 148+000 AL KM. 210+000 DE LA AUTOPISTA MÉXICO – QUERÉTARO, TRAMO PALMILLAS - QUERÉTARO</t>
  </si>
  <si>
    <t>TECON TECNOLOGÍA AVANZADA PARA CONSTRUCCIÓN, S.A. DE C.V., EN CONSORCIO CON LA EMPRESA ORVA INGENIERÍA, S.A. DE C.V.</t>
  </si>
  <si>
    <t>SERVICIOS MEXICANOS DE INGENIERÍA CIVIL, S.A. DE C.V.</t>
  </si>
  <si>
    <t>CONTRATO YA FINIQUITADO Y CON ACTA DE EXTINCIÓN DE DERECHOS</t>
  </si>
  <si>
    <t>CONTRATO EN PROCESO DE EJECUCIÓN</t>
  </si>
  <si>
    <t>CONTRATO FINIQUITADO Y CON ACTA DE EXTINCIÓN DE DERECHOS</t>
  </si>
  <si>
    <t>México-Cuernavaca</t>
  </si>
  <si>
    <t>Cordoba-Veracruz</t>
  </si>
  <si>
    <t>MEXTYPSA S.A. DE C.V.</t>
  </si>
  <si>
    <t>VIAGENESIS CONSULTORÍA E INGENIERÍA, S.A. DE C.V.</t>
  </si>
  <si>
    <t>LO-006G1C003-34-2022</t>
  </si>
  <si>
    <t>LO-006G1C003-E35-2022</t>
  </si>
  <si>
    <t>PROYECTO EJECUTIVO PARA LA CONSTRUCCIÓN DE CALLES LATERALES Y
AMPLIACIÓN DE CUERPOS CENTRALES DEL KM 43+140 AL KM 56+000, INCLUYE PLAZAS DE COBRO EN CALLES
LATERALES, DE LA AUTOPISTA MÉXICO – QUERÉTARO Y PROYECTO EJECUTIVO PARA LA MODERNIZACIÓN DEL MACRO
DISTRIBUIDOR VIAL JOROBAS KM 56+280</t>
  </si>
  <si>
    <t>PROYECTO EJECUTIVO PARA LA MODERNIZACIÓN A 12 CARRILES DEL KM. 148+000 AL KM. 210+000 DE LA AUTOPISTA MÉXICO – QUERÉTARO TRAMO PC PALMILLAS – QUERÉTARO</t>
  </si>
  <si>
    <t>BNO-GOT-05-2022-LP-PROY</t>
  </si>
  <si>
    <t>BNO-GOT-06-2022-LP-PROY</t>
  </si>
  <si>
    <t>16/12/22 al 14/05/23</t>
  </si>
  <si>
    <t>16/12/22 al 13/07/23</t>
  </si>
  <si>
    <t>Mexico-Cuernavaca (viaducto elevado)</t>
  </si>
  <si>
    <t xml:space="preserve">SMC Y ASOCIADOS, S.A. DE C.V. </t>
  </si>
  <si>
    <t>LO-006G1C003-E39-2022</t>
  </si>
  <si>
    <t>ESTUDIO Y DIAGNÓSTICO DE LAS NECESIDADES DE MANTENIMIENTO MENOR Y MAYOR DEL VIADUCTO ELEVADO
(CAMINERO – PLAZA DE COBRO TLALPAN) DE LA AUTOPISTA MÉXICO – CUERNAVACA</t>
  </si>
  <si>
    <t>16/12/22 al 15/03/23</t>
  </si>
  <si>
    <t xml:space="preserve">BNO-GOT-07-2022-LP-PROY </t>
  </si>
  <si>
    <t>Mexico-Acapulco</t>
  </si>
  <si>
    <t>BNO-GOT-07-2023-LP-PROY</t>
  </si>
  <si>
    <t>17/07/23 al 11/02/24</t>
  </si>
  <si>
    <t>LO-G1C-006G1C003-N-12-2023</t>
  </si>
  <si>
    <t>ACTUALIZACIÓN DE LA EVALUACIÓN GEOTÉCNICA DE CORTES Y TERRAPLENES Y ELABORACIÓN DE MAPAS DE AMENAZA, E INSPECCIÓN Y EVALUACIÓN DE OBRAS DE DRENAJE DEL KM 18+960 AL KM 80+280 DE LA AUTOPISTA MÉXICO-CUERNAVACA, DEL KM 80+280 AL KM 94+940 DEL LIBRAMIENTO DE CUERNAVACA, DEL KM 94+940 AL KM 267+370 DE LA AUTOPISTA CUERNAVACA-CHILPANCINGO Y DEL KM 278+000 AL KM 368+320 DE LA AUTOPISTA CHILPANCINGO-ACAPULCO.</t>
  </si>
  <si>
    <t>GRUPO CONSTRUCTOR FREMJO, S.A. DE C.V.</t>
  </si>
  <si>
    <t>PROYECTO DE ILUMINACION DEL PUENTE ZACATAL</t>
  </si>
  <si>
    <t>LO-06-G1C-006G1C003-N-14-2023</t>
  </si>
  <si>
    <t>SCALA SUPERVISIÓN, CONSULTORIA, ASESORÍA Y LABORATORIO, SA DE CV</t>
  </si>
  <si>
    <t>17/07/23 al 17/09/23</t>
  </si>
  <si>
    <t>Durango-Mazatlan</t>
  </si>
  <si>
    <t xml:space="preserve">LO-06-G1C-006G1C003-N-13-2023 </t>
  </si>
  <si>
    <t>ACTUALIZACIÓN DE LA EVALUACIÓN GEOTÉCNICA DE CORTES Y TERRAPLENES Y ELABORACIÓN DE MAPAS DE AMENAZA, E INSPECCIÓN Y EVALUACIÓN DE OBRAS DE DRENAJE DEL KM 0+000 AL KM 230+000 DE LA AUTOPISTA DURANGO - MAZATLÁN</t>
  </si>
  <si>
    <t>BNO-GOT-08-2023-LP-PROY</t>
  </si>
  <si>
    <t>17/07/23 al 12/01/24 (180 días)</t>
  </si>
  <si>
    <t>PROYECTO EN REVISIÓN POR LA SICT</t>
  </si>
  <si>
    <t>Red FONADIN</t>
  </si>
  <si>
    <t xml:space="preserve">LO-06-G1C-006G1C003-N-37-2023 </t>
  </si>
  <si>
    <t>ACTUALIZACIÓN DEL PLAN DE INVERSIÓN PARA CONSERVACIÓN , MODERNIZACIÓN Y SEGURIDAD VIAL(2024-2033) Y ANALISIS DE RIESGOS PARA LA RED DE AUTOPISTAS CONCESIONADAS AL FONADIN</t>
  </si>
  <si>
    <t>BNO-GOT-18-2023-LP-PROY</t>
  </si>
  <si>
    <t>16/01/24 al 11/09/24 (240 días)</t>
  </si>
  <si>
    <t>SURVEC SUPERVISIÓN Y CONTROL DE CALIDAD, S.A. DE C.V.</t>
  </si>
  <si>
    <t xml:space="preserve">LO-06-G1C-006G1C003-N-39-2023 </t>
  </si>
  <si>
    <t>ANALISIS DE LAS CONDICIONES OPERACIONALES ACTUALES Y FUTURAS DEL CORREDOR MÉXICO-ACAPULCO, EN EL TRAMO COMPRENDIDO DEL KM 18+960 AL KM 120+000</t>
  </si>
  <si>
    <t>MEXICO-ACAPULCO</t>
  </si>
  <si>
    <t>BNO-GOT-19-2023-LP-PROY</t>
  </si>
  <si>
    <t>16/12/22 al 20/12/23</t>
  </si>
  <si>
    <t>BY PASS TIJUANA-ENSENADA</t>
  </si>
  <si>
    <t>TGC GEOTECNIA, S.A. DE C.V.</t>
  </si>
  <si>
    <t xml:space="preserve">LO-06-G1C-006G1C003-N-12-2025 </t>
  </si>
  <si>
    <t>ACTUALIZACIÓN DEL PROYECTO DEL BY PASS DE LA AUTOPISTA TIJUANA-ENSENADA</t>
  </si>
  <si>
    <t>BNO-GOT-7-2025-LP-PROY</t>
  </si>
  <si>
    <t>16/05/25 al 11/11/25 (180 días)</t>
  </si>
  <si>
    <t>16/05/25 al 24/12/25</t>
  </si>
  <si>
    <t>INGENIERÍA TERRA &amp; SERVICIOS SUSTENTABLES, S.A. DE C.V.</t>
  </si>
  <si>
    <t>LO-06-G1C-006G1C003-N-33-2025</t>
  </si>
  <si>
    <t>CUMPLIMIENTO DE LAS CONDICIONES Y DE LOS PROGRAMAS AMBIENTALES DE LA OBRA: "TRABAJOS PARA LA ADECUACIÓN DEL ENTRONQUE A CUAUTLA DEL KM 70+500 DE LA AUTOPISTA MÉXICO-CUERNAVACA” PERIODO 2025-2029</t>
  </si>
  <si>
    <t>BNO-GOT-01-2026-LP-PROY</t>
  </si>
  <si>
    <t>03/02/2026 al 31/12/2029 (1428 dias)</t>
  </si>
  <si>
    <t>BNO-GOT-04-2026-LP-OB</t>
  </si>
  <si>
    <t>16/04/2026 al 15/04/2027 (365 dias)</t>
  </si>
  <si>
    <t>REHABILITACIÓN ESTRUCTURAL DEL PAVIMENTO MEDIANTE LOSAS DE CONCRETO HIDRÁULICO DEL KM 45+000 AL KM 55+000, CUERPO "B" DE LA AUTOPISTA CÓRDOBA-VERACRUZ.</t>
  </si>
  <si>
    <t>LO-06-G1C-006G1C003-N-8-2026</t>
  </si>
  <si>
    <t>INGENIERIA Y SUPERVISIÓN VALCIR, S.A. DE C.V. EN PARTICIPACION CONJUNTA CON CONSTRUCTORA GAYPE, S.A. DE C.V.</t>
  </si>
  <si>
    <t>PACCSA INGENIERIA, SA DE CV.</t>
  </si>
  <si>
    <t>LO-06-G1C-006G1C003-N-9-2026</t>
  </si>
  <si>
    <t>SUPERVISIÓN Y CONTROL DE CALIDAD DE LA OBRA: REHABILITACIÓN ESTRUCTURAL DEL PAVIMENTO MEDIANTE LOSAS DE CONCRETO HIDRÁULICO DEL KM 45+000 AL KM 55+000, CUERPO "B" DE LA AUTOPISTA CÓRDOBA-VERACRUZ.</t>
  </si>
  <si>
    <t>BNO-GOT-05-2026-LP-SUP</t>
  </si>
  <si>
    <t>16/04/2026 al 30/04/2027 (380 dias)</t>
  </si>
  <si>
    <t>LO-06-G1C-006G1C003-N-6-2026</t>
  </si>
  <si>
    <t>"REHABILITACIÓN ESTRUCTURAL DEL PAVIMENTO MEDIANTE LOSAS DE CONCRETO HIDRAULICO DEL KM 148+000 AL KM 158+000, CUERPO "B" DE LA AUTOPISTA MÉXICO - QUERÉTARO, TRAMO PALMILLAS-QUERÉTARO"</t>
  </si>
  <si>
    <t>BNO-GOT-02-2026-LP-OB</t>
  </si>
  <si>
    <t>16/04/26 al 15/04/27 (365 DIAS)</t>
  </si>
  <si>
    <t>SUPERVISION Y CONTROL DE CALIDAD DE LA OBRA: REHABILITACIÓN ESTRUCTURAL DEL PAVIMENTO MEDIANTE LOSAS DE CONCRETO HIDRAULICO DEL KM 148+000 AL KM 158+000, CUERPO "B" DE LA AUTOPISTA MÉXICO - QUERÉTARO, TRAMO PALMILLAS-QUERÉTARO</t>
  </si>
  <si>
    <t>LO-06-G1C-006G1C003-N-7-2026</t>
  </si>
  <si>
    <t>BNO-GOT-03-2026-LP-SUP</t>
  </si>
  <si>
    <t>EXPERIENCIA INMOBILIARIA TOTAL, S.A. DE C.V.</t>
  </si>
  <si>
    <t>01/04/26 al 30/04/27 (380 DIAS)</t>
  </si>
  <si>
    <t>16/04/26 al 30/04/27</t>
  </si>
  <si>
    <t>URBANIZACIONES AGV, S.A. DE C.V. en participacion conjunta con CONSTRUCCIONES Y CARRETERAS S.A. DE C.V</t>
  </si>
  <si>
    <t>COORDINACIÓN TÉCNICO ADMINISTRATIVA DE OBRAS S.A. DE C.V. Y LABORATORIO DE CONTROL S.A. DE C.V.</t>
  </si>
  <si>
    <t>LO-06-G1C-006G1C003-N-29-2026</t>
  </si>
  <si>
    <t>SUPERVISIÓN Y CONTROL DE CALIDAD DE LA OBRA: CONSTRUCCIÓN DE CALLES LATERALES MEDIANTE LOSAS DE CONCRETO HIDRÁULICO DEL KM 43+140 AL KM 52+800 CUERPO "B" Y AMPLIACIÓN DE PASOS SUPERIORES VEHICULARES (PSV), PASOS INFERIORES VEHICULARES (PIV) Y PUENTES INFERIORES PEATONALES (PIP) EN AMBOS CUERPOS DE LA AUTOPISTA MÉXICO - QUERÉTARO, TRAMO TEPOTZOTLÁN – JOROBAS”</t>
  </si>
  <si>
    <t>BNO-GOT-09-2026-LP-SUP</t>
  </si>
  <si>
    <t>BNO-GOT -08-2026-LP-OB</t>
  </si>
  <si>
    <t>CONSTRUCCIÓN DE CALLES LATERALES MEDIANTE LOSAS DE CONCRETO HIDRÁULICO DEL KM 43+140 AL KM 52+800 CUERPO "B" Y AMPLIACIÓN DE PASOS SUPERIORES VEHICULARES (PSV), PASOS INFERIORES VEHICULARES (PIV) Y PUENTES INFERIORES PEATONALES (PIP) EN AMBOS CUERPOS DE LA AUTOPISTA MÉXICO - QUERÉTARO, TRAMO TEPOTZOTLÁN - JOROBAS</t>
  </si>
  <si>
    <t>LO-06-G1C-006G1C003-N-28-2026</t>
  </si>
  <si>
    <t>17/08/26 al 31/08/27 (380 DIAS)</t>
  </si>
  <si>
    <t>17/08/26 al 16/08/27 (365 DIAS)</t>
  </si>
  <si>
    <t>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</si>
</sst>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_ ;\-#,##0\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Montserrat"/>
    </font>
    <font>
      <b/>
      <sz val="14"/>
      <color theme="0"/>
      <name val="Montserrat"/>
    </font>
    <font>
      <b/>
      <sz val="11"/>
      <name val="Montserrat"/>
    </font>
    <font>
      <b/>
      <sz val="11"/>
      <color theme="1"/>
      <name val="Montserrat"/>
    </font>
    <font>
      <b/>
      <sz val="11"/>
      <color theme="0"/>
      <name val="Montserrat"/>
    </font>
    <font>
      <sz val="11"/>
      <name val="Montserrat"/>
    </font>
  </fonts>
  <fills count="8">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0" fillId="0" borderId="0" xfId="0" applyAlignment="1">
      <alignment horizontal="left" vertical="center" wrapText="1"/>
    </xf>
    <xf numFmtId="0" fontId="0" fillId="0" borderId="0" xfId="0" applyAlignment="1">
      <alignment horizontal="center"/>
    </xf>
    <xf numFmtId="0" fontId="3" fillId="0" borderId="0" xfId="0" applyFont="1" applyAlignment="1">
      <alignment horizontal="left" vertical="center" wrapText="1"/>
    </xf>
    <xf numFmtId="0" fontId="6" fillId="4" borderId="3" xfId="0" applyFont="1" applyFill="1" applyBorder="1" applyAlignment="1">
      <alignment horizontal="center" vertical="center" wrapText="1"/>
    </xf>
    <xf numFmtId="0" fontId="0" fillId="0" borderId="0" xfId="0" applyAlignment="1">
      <alignment vertical="center"/>
    </xf>
    <xf numFmtId="44" fontId="3" fillId="4" borderId="6" xfId="1" applyFont="1" applyFill="1" applyBorder="1" applyAlignment="1">
      <alignment horizontal="center" vertical="center" wrapText="1"/>
    </xf>
    <xf numFmtId="0" fontId="3" fillId="4" borderId="6" xfId="0" applyFont="1" applyFill="1" applyBorder="1" applyAlignment="1">
      <alignment horizontal="center" vertical="center"/>
    </xf>
    <xf numFmtId="44" fontId="3" fillId="4" borderId="5" xfId="1" applyFont="1" applyFill="1" applyBorder="1" applyAlignment="1">
      <alignment horizontal="center" vertical="center"/>
    </xf>
    <xf numFmtId="44" fontId="3" fillId="4" borderId="6" xfId="1" applyFont="1" applyFill="1" applyBorder="1" applyAlignment="1">
      <alignment horizontal="center" vertical="center"/>
    </xf>
    <xf numFmtId="0" fontId="7" fillId="5" borderId="8" xfId="0" applyFont="1" applyFill="1" applyBorder="1" applyAlignment="1">
      <alignment horizontal="left" vertical="center" wrapText="1"/>
    </xf>
    <xf numFmtId="0" fontId="5" fillId="6" borderId="9" xfId="0" applyFont="1" applyFill="1" applyBorder="1" applyAlignment="1">
      <alignment horizontal="left" vertical="center" wrapText="1"/>
    </xf>
    <xf numFmtId="10" fontId="3" fillId="4" borderId="6" xfId="2" applyNumberFormat="1" applyFont="1" applyFill="1" applyBorder="1" applyAlignment="1">
      <alignment horizontal="center" vertical="center" wrapText="1"/>
    </xf>
    <xf numFmtId="44" fontId="3" fillId="4" borderId="11" xfId="1" applyFont="1" applyFill="1" applyBorder="1" applyAlignment="1">
      <alignment horizontal="center" vertical="center" wrapText="1"/>
    </xf>
    <xf numFmtId="44" fontId="3" fillId="0" borderId="5" xfId="1" applyFont="1" applyFill="1" applyBorder="1" applyAlignment="1">
      <alignment horizontal="center" vertical="center"/>
    </xf>
    <xf numFmtId="0" fontId="0" fillId="0" borderId="1" xfId="0" applyBorder="1"/>
    <xf numFmtId="0" fontId="6" fillId="0" borderId="1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3" fillId="0" borderId="1" xfId="0" applyFont="1" applyBorder="1" applyAlignment="1">
      <alignment vertical="center"/>
    </xf>
    <xf numFmtId="0" fontId="3" fillId="0" borderId="7" xfId="0" applyFont="1" applyBorder="1" applyAlignment="1">
      <alignment horizontal="center" vertical="center" wrapText="1"/>
    </xf>
    <xf numFmtId="0" fontId="3" fillId="0" borderId="1" xfId="0" applyFont="1" applyBorder="1" applyAlignment="1">
      <alignment vertical="center" wrapText="1"/>
    </xf>
    <xf numFmtId="10" fontId="3" fillId="0" borderId="1" xfId="0" applyNumberFormat="1" applyFont="1" applyFill="1" applyBorder="1" applyAlignment="1">
      <alignment vertical="center"/>
    </xf>
    <xf numFmtId="43" fontId="3" fillId="0" borderId="1" xfId="0" applyNumberFormat="1" applyFont="1" applyBorder="1" applyAlignment="1">
      <alignment vertical="center"/>
    </xf>
    <xf numFmtId="44" fontId="3" fillId="0" borderId="1" xfId="1" applyFont="1" applyFill="1" applyBorder="1" applyAlignment="1">
      <alignment horizontal="center" vertical="center"/>
    </xf>
    <xf numFmtId="43" fontId="3" fillId="4" borderId="1" xfId="0" applyNumberFormat="1" applyFont="1" applyFill="1" applyBorder="1" applyAlignment="1">
      <alignment vertical="center"/>
    </xf>
    <xf numFmtId="0" fontId="0" fillId="4" borderId="1" xfId="0" applyFill="1" applyBorder="1"/>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44" fontId="3" fillId="4" borderId="1" xfId="1" applyFont="1" applyFill="1" applyBorder="1" applyAlignment="1">
      <alignment horizontal="center" vertical="center"/>
    </xf>
    <xf numFmtId="0" fontId="2" fillId="4"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1" xfId="0" applyFont="1" applyBorder="1" applyAlignment="1">
      <alignment horizontal="center" vertical="center"/>
    </xf>
    <xf numFmtId="43" fontId="3" fillId="0" borderId="1" xfId="0" applyNumberFormat="1" applyFont="1" applyFill="1" applyBorder="1" applyAlignment="1">
      <alignment vertical="center"/>
    </xf>
    <xf numFmtId="0" fontId="0" fillId="0" borderId="12" xfId="0" applyBorder="1"/>
    <xf numFmtId="0" fontId="0" fillId="4" borderId="12" xfId="0" applyFill="1" applyBorder="1"/>
    <xf numFmtId="0" fontId="5" fillId="3" borderId="1" xfId="0" applyFont="1" applyFill="1" applyBorder="1" applyAlignment="1">
      <alignment horizontal="left" vertical="center" wrapText="1"/>
    </xf>
    <xf numFmtId="0" fontId="6" fillId="7" borderId="2" xfId="0" applyFont="1" applyFill="1" applyBorder="1" applyAlignment="1">
      <alignment horizontal="center" vertical="center" wrapText="1"/>
    </xf>
    <xf numFmtId="44" fontId="3" fillId="7" borderId="5" xfId="1" applyFont="1" applyFill="1" applyBorder="1" applyAlignment="1">
      <alignment horizontal="center" vertical="center" wrapText="1"/>
    </xf>
    <xf numFmtId="0" fontId="3" fillId="7" borderId="5" xfId="0" applyFont="1" applyFill="1" applyBorder="1" applyAlignment="1">
      <alignment horizontal="center" vertical="center"/>
    </xf>
    <xf numFmtId="44" fontId="3" fillId="7" borderId="5" xfId="1" applyFont="1" applyFill="1" applyBorder="1" applyAlignment="1">
      <alignment horizontal="center" vertical="center"/>
    </xf>
    <xf numFmtId="10" fontId="3" fillId="7" borderId="5" xfId="2" applyNumberFormat="1" applyFont="1" applyFill="1" applyBorder="1" applyAlignment="1">
      <alignment horizontal="center" vertical="center"/>
    </xf>
    <xf numFmtId="44" fontId="3" fillId="7" borderId="10" xfId="1" applyFont="1" applyFill="1" applyBorder="1" applyAlignment="1">
      <alignment horizontal="center" vertical="center" wrapText="1"/>
    </xf>
    <xf numFmtId="0" fontId="2" fillId="7" borderId="6" xfId="0" applyFont="1" applyFill="1" applyBorder="1" applyAlignment="1">
      <alignment horizontal="center" vertical="center" wrapText="1"/>
    </xf>
    <xf numFmtId="44" fontId="3" fillId="7" borderId="6" xfId="1" applyFont="1" applyFill="1" applyBorder="1" applyAlignment="1">
      <alignment horizontal="center" vertical="center" wrapText="1"/>
    </xf>
    <xf numFmtId="0" fontId="3" fillId="7" borderId="6" xfId="0" applyFont="1" applyFill="1" applyBorder="1" applyAlignment="1">
      <alignment horizontal="center" vertical="center"/>
    </xf>
    <xf numFmtId="44" fontId="3" fillId="7" borderId="6" xfId="1" applyFont="1" applyFill="1" applyBorder="1" applyAlignment="1">
      <alignment horizontal="center" vertical="center"/>
    </xf>
    <xf numFmtId="44" fontId="3" fillId="7" borderId="11" xfId="1"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7" borderId="13" xfId="0" applyFont="1" applyFill="1" applyBorder="1" applyAlignment="1">
      <alignment horizontal="center" vertical="center" wrapText="1"/>
    </xf>
    <xf numFmtId="44" fontId="3" fillId="7" borderId="14" xfId="1" applyFont="1" applyFill="1" applyBorder="1" applyAlignment="1">
      <alignment horizontal="center" vertical="center" wrapText="1"/>
    </xf>
    <xf numFmtId="44" fontId="3" fillId="7" borderId="15" xfId="1" applyFont="1" applyFill="1" applyBorder="1" applyAlignment="1">
      <alignment horizontal="center" vertical="center" wrapText="1"/>
    </xf>
    <xf numFmtId="0" fontId="3" fillId="7" borderId="5" xfId="1" applyNumberFormat="1" applyFont="1" applyFill="1" applyBorder="1" applyAlignment="1">
      <alignment horizontal="center" vertical="center" wrapText="1"/>
    </xf>
    <xf numFmtId="49" fontId="3" fillId="7" borderId="15" xfId="1" applyNumberFormat="1" applyFont="1" applyFill="1" applyBorder="1" applyAlignment="1">
      <alignment horizontal="center" vertical="center" wrapText="1"/>
    </xf>
    <xf numFmtId="0" fontId="3" fillId="7" borderId="14" xfId="0" applyFont="1" applyFill="1" applyBorder="1" applyAlignment="1">
      <alignment horizontal="center" vertical="center"/>
    </xf>
    <xf numFmtId="44" fontId="3" fillId="7" borderId="14" xfId="1" applyFont="1" applyFill="1" applyBorder="1" applyAlignment="1">
      <alignment horizontal="center" vertical="center"/>
    </xf>
    <xf numFmtId="44" fontId="3" fillId="7" borderId="15" xfId="1" applyFont="1" applyFill="1" applyBorder="1" applyAlignment="1">
      <alignment horizontal="center" vertical="center"/>
    </xf>
    <xf numFmtId="44" fontId="3" fillId="7" borderId="16" xfId="1" applyFont="1" applyFill="1" applyBorder="1" applyAlignment="1">
      <alignment horizontal="center" vertical="center" wrapText="1"/>
    </xf>
    <xf numFmtId="0" fontId="3" fillId="0" borderId="1" xfId="0" applyFont="1" applyFill="1" applyBorder="1" applyAlignment="1">
      <alignment vertical="center"/>
    </xf>
    <xf numFmtId="44" fontId="3" fillId="0" borderId="1" xfId="1" applyFont="1" applyBorder="1" applyAlignment="1">
      <alignment horizontal="center" vertical="center" wrapText="1"/>
    </xf>
    <xf numFmtId="10" fontId="3" fillId="4" borderId="1" xfId="2" applyNumberFormat="1" applyFont="1" applyFill="1" applyBorder="1" applyAlignment="1">
      <alignment horizontal="center" vertical="center"/>
    </xf>
    <xf numFmtId="44" fontId="3" fillId="4" borderId="1" xfId="1"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1" xfId="0" applyFont="1" applyFill="1" applyBorder="1" applyAlignment="1">
      <alignment vertical="center"/>
    </xf>
    <xf numFmtId="0" fontId="3" fillId="7" borderId="1" xfId="0" applyFont="1" applyFill="1" applyBorder="1" applyAlignment="1">
      <alignment vertical="center" wrapText="1"/>
    </xf>
    <xf numFmtId="44" fontId="3" fillId="7" borderId="1" xfId="1" applyFont="1" applyFill="1" applyBorder="1" applyAlignment="1">
      <alignment horizontal="center" vertical="center"/>
    </xf>
    <xf numFmtId="43" fontId="3" fillId="7" borderId="1" xfId="0" applyNumberFormat="1" applyFont="1" applyFill="1" applyBorder="1" applyAlignment="1">
      <alignment vertical="center"/>
    </xf>
    <xf numFmtId="0" fontId="0" fillId="7" borderId="12" xfId="0" applyFill="1" applyBorder="1"/>
    <xf numFmtId="0" fontId="6" fillId="0" borderId="13" xfId="0" applyFont="1" applyBorder="1" applyAlignment="1">
      <alignment horizontal="center" vertical="center" wrapText="1"/>
    </xf>
    <xf numFmtId="0" fontId="3" fillId="0" borderId="1" xfId="0" applyFont="1" applyBorder="1" applyAlignment="1">
      <alignment horizontal="justify" vertical="center" wrapText="1"/>
    </xf>
    <xf numFmtId="10" fontId="3" fillId="0" borderId="1" xfId="0" applyNumberFormat="1" applyFont="1" applyBorder="1" applyAlignment="1">
      <alignment vertical="center"/>
    </xf>
    <xf numFmtId="0" fontId="2" fillId="0" borderId="6" xfId="0" applyFont="1" applyBorder="1" applyAlignment="1">
      <alignment horizontal="center" vertical="center" wrapText="1"/>
    </xf>
    <xf numFmtId="43" fontId="0" fillId="4" borderId="1" xfId="0" applyNumberFormat="1" applyFill="1" applyBorder="1"/>
    <xf numFmtId="44" fontId="0" fillId="4" borderId="1" xfId="0" applyNumberFormat="1" applyFill="1" applyBorder="1"/>
    <xf numFmtId="43" fontId="0" fillId="0" borderId="1" xfId="0" applyNumberFormat="1" applyBorder="1"/>
    <xf numFmtId="44" fontId="0" fillId="0" borderId="1" xfId="0" applyNumberFormat="1" applyBorder="1"/>
    <xf numFmtId="0" fontId="3" fillId="7" borderId="1" xfId="0" applyFont="1" applyFill="1" applyBorder="1" applyAlignment="1">
      <alignment horizontal="center" vertical="center" wrapText="1"/>
    </xf>
    <xf numFmtId="10" fontId="3" fillId="7" borderId="1" xfId="2" applyNumberFormat="1" applyFont="1" applyFill="1" applyBorder="1" applyAlignment="1">
      <alignment horizontal="center" vertical="center"/>
    </xf>
    <xf numFmtId="44" fontId="3" fillId="7" borderId="1" xfId="1" applyFont="1" applyFill="1" applyBorder="1" applyAlignment="1">
      <alignment horizontal="center" vertical="center" wrapText="1"/>
    </xf>
    <xf numFmtId="0" fontId="0" fillId="7" borderId="1" xfId="0" applyFill="1" applyBorder="1"/>
    <xf numFmtId="44" fontId="0" fillId="0" borderId="0" xfId="0" applyNumberFormat="1" applyAlignment="1">
      <alignment vertical="center"/>
    </xf>
    <xf numFmtId="0" fontId="0" fillId="0" borderId="0" xfId="0" applyFill="1"/>
    <xf numFmtId="0" fontId="4" fillId="2" borderId="0" xfId="0" applyFont="1" applyFill="1" applyBorder="1" applyAlignment="1">
      <alignment horizontal="center"/>
    </xf>
    <xf numFmtId="44" fontId="3" fillId="4" borderId="5" xfId="1" applyFont="1" applyFill="1" applyBorder="1" applyAlignment="1">
      <alignment horizontal="center" vertical="center" wrapText="1"/>
    </xf>
    <xf numFmtId="0" fontId="3" fillId="4" borderId="5" xfId="1" applyNumberFormat="1" applyFont="1" applyFill="1" applyBorder="1" applyAlignment="1">
      <alignment horizontal="center" vertical="center" wrapText="1"/>
    </xf>
    <xf numFmtId="164" fontId="3" fillId="4" borderId="6" xfId="1" applyNumberFormat="1" applyFont="1" applyFill="1" applyBorder="1" applyAlignment="1">
      <alignment horizontal="center" vertical="center" wrapText="1"/>
    </xf>
    <xf numFmtId="10" fontId="3" fillId="4" borderId="5" xfId="2" applyNumberFormat="1" applyFont="1" applyFill="1" applyBorder="1" applyAlignment="1">
      <alignment horizontal="center" vertical="center"/>
    </xf>
    <xf numFmtId="0" fontId="4" fillId="2" borderId="0" xfId="0" applyFont="1" applyFill="1" applyBorder="1" applyAlignment="1">
      <alignment horizontal="center"/>
    </xf>
    <xf numFmtId="44" fontId="8" fillId="4" borderId="6" xfId="1" applyFont="1" applyFill="1" applyBorder="1" applyAlignment="1">
      <alignment horizontal="center" vertical="center"/>
    </xf>
    <xf numFmtId="49" fontId="3" fillId="4" borderId="6" xfId="1" applyNumberFormat="1" applyFont="1" applyFill="1" applyBorder="1" applyAlignment="1">
      <alignment horizontal="center" vertical="center" wrapText="1"/>
    </xf>
    <xf numFmtId="10" fontId="3" fillId="4" borderId="6" xfId="2" applyNumberFormat="1" applyFont="1" applyFill="1" applyBorder="1" applyAlignment="1">
      <alignment horizontal="center" vertical="center"/>
    </xf>
    <xf numFmtId="0" fontId="6" fillId="4" borderId="13" xfId="0" applyFont="1" applyFill="1" applyBorder="1" applyAlignment="1">
      <alignment horizontal="center" vertical="center" wrapText="1"/>
    </xf>
    <xf numFmtId="0" fontId="3" fillId="4" borderId="7" xfId="0" applyFont="1" applyFill="1" applyBorder="1" applyAlignment="1">
      <alignment horizontal="center" vertical="center" wrapText="1"/>
    </xf>
    <xf numFmtId="10" fontId="3" fillId="4" borderId="1" xfId="0" applyNumberFormat="1" applyFont="1" applyFill="1" applyBorder="1" applyAlignment="1">
      <alignment vertical="center"/>
    </xf>
    <xf numFmtId="0" fontId="4" fillId="2" borderId="0" xfId="0" applyFont="1" applyFill="1" applyBorder="1" applyAlignment="1">
      <alignment horizont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5" xfId="0" applyFont="1" applyFill="1" applyBorder="1" applyAlignment="1">
      <alignment horizontal="left"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54428</xdr:rowOff>
    </xdr:from>
    <xdr:to>
      <xdr:col>2</xdr:col>
      <xdr:colOff>174961</xdr:colOff>
      <xdr:row>2</xdr:row>
      <xdr:rowOff>211117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54428"/>
          <a:ext cx="2600661" cy="702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367393</xdr:colOff>
      <xdr:row>0</xdr:row>
      <xdr:rowOff>122464</xdr:rowOff>
    </xdr:from>
    <xdr:to>
      <xdr:col>4</xdr:col>
      <xdr:colOff>316404</xdr:colOff>
      <xdr:row>3</xdr:row>
      <xdr:rowOff>199169</xdr:rowOff>
    </xdr:to>
    <xdr:sp macro="" textlink="">
      <xdr:nvSpPr>
        <xdr:cNvPr id="3" name="CuadroTexto 2">
          <a:extLst>
            <a:ext uri="{FF2B5EF4-FFF2-40B4-BE49-F238E27FC236}">
              <a16:creationId xmlns:a16="http://schemas.microsoft.com/office/drawing/2014/main" id="{FC6A993D-BCCB-404C-AC82-A55D09A7027E}"/>
            </a:ext>
          </a:extLst>
        </xdr:cNvPr>
        <xdr:cNvSpPr txBox="1"/>
      </xdr:nvSpPr>
      <xdr:spPr>
        <a:xfrm>
          <a:off x="2762250" y="122464"/>
          <a:ext cx="4765940" cy="893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54428</xdr:rowOff>
    </xdr:from>
    <xdr:to>
      <xdr:col>2</xdr:col>
      <xdr:colOff>186391</xdr:colOff>
      <xdr:row>2</xdr:row>
      <xdr:rowOff>224452</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54428"/>
          <a:ext cx="2600661" cy="702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112636</xdr:colOff>
      <xdr:row>0</xdr:row>
      <xdr:rowOff>66675</xdr:rowOff>
    </xdr:from>
    <xdr:to>
      <xdr:col>3</xdr:col>
      <xdr:colOff>2323971</xdr:colOff>
      <xdr:row>3</xdr:row>
      <xdr:rowOff>111608</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2427211" y="66675"/>
          <a:ext cx="4678310" cy="845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186391</xdr:colOff>
      <xdr:row>2</xdr:row>
      <xdr:rowOff>262644</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0"/>
          <a:ext cx="2600661" cy="704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191951</xdr:colOff>
      <xdr:row>0</xdr:row>
      <xdr:rowOff>66857</xdr:rowOff>
    </xdr:from>
    <xdr:to>
      <xdr:col>6</xdr:col>
      <xdr:colOff>335280</xdr:colOff>
      <xdr:row>3</xdr:row>
      <xdr:rowOff>141333</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2508431" y="66857"/>
          <a:ext cx="5050609" cy="798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184486</xdr:colOff>
      <xdr:row>2</xdr:row>
      <xdr:rowOff>262644</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0"/>
          <a:ext cx="2600661" cy="704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72572</xdr:rowOff>
    </xdr:from>
    <xdr:to>
      <xdr:col>2</xdr:col>
      <xdr:colOff>0</xdr:colOff>
      <xdr:row>3</xdr:row>
      <xdr:rowOff>145143</xdr:rowOff>
    </xdr:to>
    <xdr:sp macro="" textlink="">
      <xdr:nvSpPr>
        <xdr:cNvPr id="3" name="CuadroTexto 2">
          <a:extLst>
            <a:ext uri="{FF2B5EF4-FFF2-40B4-BE49-F238E27FC236}">
              <a16:creationId xmlns:a16="http://schemas.microsoft.com/office/drawing/2014/main" id="{00000000-0008-0000-0600-000003000000}"/>
            </a:ext>
          </a:extLst>
        </xdr:cNvPr>
        <xdr:cNvSpPr txBox="1"/>
      </xdr:nvSpPr>
      <xdr:spPr>
        <a:xfrm>
          <a:off x="2625271" y="72572"/>
          <a:ext cx="4751614" cy="802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twoCellAnchor>
    <xdr:from>
      <xdr:col>2</xdr:col>
      <xdr:colOff>180975</xdr:colOff>
      <xdr:row>0</xdr:row>
      <xdr:rowOff>57150</xdr:rowOff>
    </xdr:from>
    <xdr:to>
      <xdr:col>4</xdr:col>
      <xdr:colOff>261439</xdr:colOff>
      <xdr:row>3</xdr:row>
      <xdr:rowOff>135436</xdr:rowOff>
    </xdr:to>
    <xdr:sp macro="" textlink="">
      <xdr:nvSpPr>
        <xdr:cNvPr id="4" name="CuadroTexto 3">
          <a:extLst>
            <a:ext uri="{FF2B5EF4-FFF2-40B4-BE49-F238E27FC236}">
              <a16:creationId xmlns:a16="http://schemas.microsoft.com/office/drawing/2014/main" id="{B8C1BC52-344F-48FB-9287-7A89F2546222}"/>
            </a:ext>
          </a:extLst>
        </xdr:cNvPr>
        <xdr:cNvSpPr txBox="1"/>
      </xdr:nvSpPr>
      <xdr:spPr>
        <a:xfrm>
          <a:off x="2495550" y="57150"/>
          <a:ext cx="5052514" cy="802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VR\Tepeji\Construcci&#243;n\Estimaciones\Asignaci&#243;n%2099\P.U\PU6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EOCONTROL\LICiTACIONES\PEMEX%20POZA%20RICA\fasarpemex.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lopezC1\Desktop\AVANCE%20DE%20OBRAS%20GOT\2026\SEPTIEMBRE\07%20SEPTIEMBRE\TABLA%20CONTROL%20DE%20AVANCES%20FI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xml:space="preserve">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
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
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
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
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
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xml:space="preserve">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xml:space="preserve">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xml:space="preserve">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xml:space="preserve">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xml:space="preserve">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
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
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
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
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
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
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
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
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
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
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
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AR CAPU"/>
      <sheetName val="FASAR 2001 (2)"/>
    </sheetNames>
    <sheetDataSet>
      <sheetData sheetId="0" refreshError="1">
        <row r="36">
          <cell r="M36">
            <v>43.65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os disponibles"/>
      <sheetName val="Hoja1"/>
    </sheetNames>
    <sheetDataSet>
      <sheetData sheetId="0">
        <row r="7">
          <cell r="C7" t="str">
            <v>Contrato</v>
          </cell>
        </row>
        <row r="17">
          <cell r="H17">
            <v>14200709.350000001</v>
          </cell>
          <cell r="L17">
            <v>1</v>
          </cell>
          <cell r="M17">
            <v>1</v>
          </cell>
          <cell r="N17">
            <v>1</v>
          </cell>
          <cell r="O17">
            <v>1.0000000000000002</v>
          </cell>
        </row>
        <row r="18">
          <cell r="H18">
            <v>2356086.65</v>
          </cell>
          <cell r="L18">
            <v>1</v>
          </cell>
          <cell r="M18">
            <v>1</v>
          </cell>
          <cell r="N18">
            <v>1</v>
          </cell>
          <cell r="O18">
            <v>1</v>
          </cell>
        </row>
        <row r="19">
          <cell r="H19">
            <v>9457159.9600000009</v>
          </cell>
          <cell r="L19">
            <v>1</v>
          </cell>
          <cell r="M19">
            <v>1</v>
          </cell>
          <cell r="N19">
            <v>1</v>
          </cell>
          <cell r="O19">
            <v>1</v>
          </cell>
        </row>
        <row r="67">
          <cell r="H67">
            <v>17111318.440000001</v>
          </cell>
          <cell r="M67">
            <v>1</v>
          </cell>
          <cell r="N67">
            <v>1</v>
          </cell>
          <cell r="O67">
            <v>0.96155155458526798</v>
          </cell>
        </row>
        <row r="68">
          <cell r="H68">
            <v>29135614.629999999</v>
          </cell>
          <cell r="L68">
            <v>1</v>
          </cell>
          <cell r="M68">
            <v>0.95</v>
          </cell>
          <cell r="N68">
            <v>1</v>
          </cell>
          <cell r="O68">
            <v>0.78777599706815393</v>
          </cell>
        </row>
        <row r="71">
          <cell r="H71">
            <v>4253873.3</v>
          </cell>
          <cell r="L71">
            <v>1</v>
          </cell>
          <cell r="M71">
            <v>1</v>
          </cell>
          <cell r="N71">
            <v>1</v>
          </cell>
          <cell r="O71">
            <v>1</v>
          </cell>
        </row>
        <row r="77">
          <cell r="H77">
            <v>38138006.230000004</v>
          </cell>
          <cell r="L77">
            <v>1</v>
          </cell>
          <cell r="M77">
            <v>1</v>
          </cell>
          <cell r="N77">
            <v>1</v>
          </cell>
          <cell r="O77">
            <v>1.0000000000000002</v>
          </cell>
        </row>
        <row r="80">
          <cell r="H80">
            <v>851239.5</v>
          </cell>
          <cell r="L80">
            <v>1</v>
          </cell>
          <cell r="M80">
            <v>1</v>
          </cell>
          <cell r="N80">
            <v>1</v>
          </cell>
          <cell r="O80">
            <v>1</v>
          </cell>
        </row>
        <row r="87">
          <cell r="H87">
            <v>35926865.089999996</v>
          </cell>
          <cell r="L87">
            <v>1</v>
          </cell>
          <cell r="M87">
            <v>1</v>
          </cell>
          <cell r="N87">
            <v>1</v>
          </cell>
          <cell r="O87">
            <v>0.99999999999999978</v>
          </cell>
        </row>
        <row r="97">
          <cell r="H97">
            <v>55783114.200000003</v>
          </cell>
          <cell r="L97">
            <v>1</v>
          </cell>
          <cell r="M97">
            <v>1</v>
          </cell>
          <cell r="N97">
            <v>1</v>
          </cell>
          <cell r="O97">
            <v>1</v>
          </cell>
        </row>
        <row r="99">
          <cell r="H99">
            <v>14009484.539999999</v>
          </cell>
          <cell r="L99">
            <v>1</v>
          </cell>
          <cell r="M99">
            <v>1</v>
          </cell>
          <cell r="N99">
            <v>1</v>
          </cell>
          <cell r="O99">
            <v>1</v>
          </cell>
        </row>
        <row r="121">
          <cell r="H121">
            <v>44741795.360000007</v>
          </cell>
          <cell r="I121">
            <v>0</v>
          </cell>
          <cell r="L121">
            <v>1</v>
          </cell>
          <cell r="M121">
            <v>1</v>
          </cell>
          <cell r="N121">
            <v>1</v>
          </cell>
          <cell r="O121">
            <v>1.0000000000000002</v>
          </cell>
        </row>
        <row r="124">
          <cell r="H124">
            <v>3951582.81</v>
          </cell>
          <cell r="I124">
            <v>0</v>
          </cell>
          <cell r="L124">
            <v>0.1469</v>
          </cell>
          <cell r="M124">
            <v>0.1469</v>
          </cell>
          <cell r="N124">
            <v>0.1469</v>
          </cell>
          <cell r="O124">
            <v>0.12210763040228105</v>
          </cell>
        </row>
        <row r="128">
          <cell r="H128">
            <v>94317515.439999998</v>
          </cell>
          <cell r="I128">
            <v>0</v>
          </cell>
          <cell r="L128">
            <v>0.39779999999999999</v>
          </cell>
          <cell r="M128">
            <v>0.1573</v>
          </cell>
          <cell r="N128">
            <v>0.39779999999999999</v>
          </cell>
          <cell r="O128">
            <v>0.15667368725667427</v>
          </cell>
        </row>
        <row r="129">
          <cell r="H129">
            <v>3820612.21</v>
          </cell>
          <cell r="I129">
            <v>0</v>
          </cell>
          <cell r="L129">
            <v>0.39369999999999999</v>
          </cell>
          <cell r="M129">
            <v>0.39369999999999999</v>
          </cell>
          <cell r="N129">
            <v>0.39369999999999999</v>
          </cell>
          <cell r="O129">
            <v>0.29816295884218685</v>
          </cell>
        </row>
        <row r="132">
          <cell r="H132">
            <v>170065964.97</v>
          </cell>
          <cell r="I132">
            <v>0</v>
          </cell>
          <cell r="L132">
            <v>0.1918</v>
          </cell>
          <cell r="M132">
            <v>0.2429</v>
          </cell>
          <cell r="N132">
            <v>0.1918</v>
          </cell>
          <cell r="O132">
            <v>0.20100915535517394</v>
          </cell>
        </row>
        <row r="133">
          <cell r="H133">
            <v>4290638.1210000003</v>
          </cell>
          <cell r="I133">
            <v>0</v>
          </cell>
          <cell r="L133">
            <v>0.38100000000000001</v>
          </cell>
          <cell r="M133">
            <v>0.38100000000000001</v>
          </cell>
          <cell r="N133">
            <v>0.38100000000000001</v>
          </cell>
          <cell r="O133">
            <v>0.3021814879821072</v>
          </cell>
        </row>
        <row r="136">
          <cell r="H136">
            <v>0</v>
          </cell>
          <cell r="L136">
            <v>3.1800000000000002E-2</v>
          </cell>
          <cell r="M136">
            <v>2.9999999999999997E-4</v>
          </cell>
          <cell r="N136">
            <v>3.1800000000000002E-2</v>
          </cell>
          <cell r="O136">
            <v>0</v>
          </cell>
        </row>
        <row r="137">
          <cell r="H137">
            <v>0</v>
          </cell>
          <cell r="L137">
            <v>7.1199999999999999E-2</v>
          </cell>
          <cell r="M137">
            <v>7.1199999999999999E-2</v>
          </cell>
          <cell r="N137">
            <v>7.1199999999999999E-2</v>
          </cell>
          <cell r="O137">
            <v>0</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opLeftCell="C4" zoomScale="70" zoomScaleNormal="70" zoomScaleSheetLayoutView="90" workbookViewId="0">
      <selection activeCell="N32" sqref="N32"/>
    </sheetView>
  </sheetViews>
  <sheetFormatPr baseColWidth="10" defaultRowHeight="15" x14ac:dyDescent="0.25"/>
  <cols>
    <col min="1" max="1" width="15.7109375" customWidth="1"/>
    <col min="2" max="2" width="19" style="1" customWidth="1"/>
    <col min="3" max="3" width="37.42578125" customWidth="1"/>
    <col min="4" max="5" width="32.7109375" customWidth="1"/>
    <col min="6" max="6" width="35.7109375" customWidth="1"/>
    <col min="7" max="7" width="38.7109375" customWidth="1"/>
    <col min="8" max="14" width="39" customWidth="1"/>
  </cols>
  <sheetData>
    <row r="1" spans="1:14" ht="21.6" customHeight="1" x14ac:dyDescent="0.25"/>
    <row r="2" spans="1:14" ht="21.6" customHeight="1" x14ac:dyDescent="0.25"/>
    <row r="3" spans="1:14" ht="21.6" customHeight="1" x14ac:dyDescent="0.25"/>
    <row r="4" spans="1:14" ht="18.75" thickBot="1" x14ac:dyDescent="0.3">
      <c r="B4" s="3"/>
    </row>
    <row r="5" spans="1:14" s="5" customFormat="1" ht="36" x14ac:dyDescent="0.25">
      <c r="A5" s="99" t="s">
        <v>0</v>
      </c>
      <c r="B5" s="99"/>
      <c r="C5" s="37" t="s">
        <v>21</v>
      </c>
      <c r="D5" s="37" t="s">
        <v>21</v>
      </c>
      <c r="E5" s="49" t="s">
        <v>21</v>
      </c>
      <c r="F5" s="64" t="s">
        <v>57</v>
      </c>
      <c r="G5" s="71" t="s">
        <v>21</v>
      </c>
      <c r="H5" s="17" t="s">
        <v>21</v>
      </c>
      <c r="I5" s="64" t="s">
        <v>63</v>
      </c>
      <c r="J5" s="64" t="s">
        <v>63</v>
      </c>
      <c r="K5" s="64" t="s">
        <v>73</v>
      </c>
      <c r="L5" s="64" t="s">
        <v>79</v>
      </c>
      <c r="M5" s="64" t="s">
        <v>87</v>
      </c>
      <c r="N5" s="64" t="s">
        <v>90</v>
      </c>
    </row>
    <row r="6" spans="1:14" s="5" customFormat="1" ht="108" x14ac:dyDescent="0.25">
      <c r="A6" s="100" t="s">
        <v>1</v>
      </c>
      <c r="B6" s="100"/>
      <c r="C6" s="38" t="s">
        <v>41</v>
      </c>
      <c r="D6" s="44" t="s">
        <v>40</v>
      </c>
      <c r="E6" s="50" t="s">
        <v>29</v>
      </c>
      <c r="F6" s="79" t="s">
        <v>58</v>
      </c>
      <c r="G6" s="19" t="s">
        <v>47</v>
      </c>
      <c r="H6" s="62" t="s">
        <v>48</v>
      </c>
      <c r="I6" s="79" t="s">
        <v>68</v>
      </c>
      <c r="J6" s="79" t="s">
        <v>71</v>
      </c>
      <c r="K6" s="38" t="s">
        <v>41</v>
      </c>
      <c r="L6" s="38" t="s">
        <v>41</v>
      </c>
      <c r="M6" s="38" t="s">
        <v>84</v>
      </c>
      <c r="N6" s="38" t="s">
        <v>91</v>
      </c>
    </row>
    <row r="7" spans="1:14" s="5" customFormat="1" ht="27.6" customHeight="1" x14ac:dyDescent="0.25">
      <c r="A7" s="101" t="s">
        <v>2</v>
      </c>
      <c r="B7" s="102"/>
      <c r="C7" s="38" t="s">
        <v>23</v>
      </c>
      <c r="D7" s="38" t="s">
        <v>27</v>
      </c>
      <c r="E7" s="51" t="s">
        <v>30</v>
      </c>
      <c r="F7" s="66" t="s">
        <v>59</v>
      </c>
      <c r="G7" s="18" t="s">
        <v>49</v>
      </c>
      <c r="H7" s="27" t="s">
        <v>50</v>
      </c>
      <c r="I7" s="66" t="s">
        <v>66</v>
      </c>
      <c r="J7" s="66" t="s">
        <v>70</v>
      </c>
      <c r="K7" s="38" t="s">
        <v>74</v>
      </c>
      <c r="L7" s="38" t="s">
        <v>80</v>
      </c>
      <c r="M7" s="38" t="s">
        <v>85</v>
      </c>
      <c r="N7" s="38" t="s">
        <v>92</v>
      </c>
    </row>
    <row r="8" spans="1:14" s="5" customFormat="1" ht="255.4" customHeight="1" x14ac:dyDescent="0.25">
      <c r="A8" s="101" t="s">
        <v>3</v>
      </c>
      <c r="B8" s="102"/>
      <c r="C8" s="38" t="s">
        <v>37</v>
      </c>
      <c r="D8" s="52" t="s">
        <v>38</v>
      </c>
      <c r="E8" s="53" t="s">
        <v>39</v>
      </c>
      <c r="F8" s="67" t="s">
        <v>60</v>
      </c>
      <c r="G8" s="72" t="s">
        <v>51</v>
      </c>
      <c r="H8" s="28" t="s">
        <v>52</v>
      </c>
      <c r="I8" s="67" t="s">
        <v>67</v>
      </c>
      <c r="J8" s="67" t="s">
        <v>69</v>
      </c>
      <c r="K8" s="38" t="s">
        <v>75</v>
      </c>
      <c r="L8" s="38" t="s">
        <v>81</v>
      </c>
      <c r="M8" s="38" t="s">
        <v>86</v>
      </c>
      <c r="N8" s="38" t="s">
        <v>93</v>
      </c>
    </row>
    <row r="9" spans="1:14" s="5" customFormat="1" ht="30.6" customHeight="1" x14ac:dyDescent="0.25">
      <c r="A9" s="98" t="s">
        <v>4</v>
      </c>
      <c r="B9" s="98"/>
      <c r="C9" s="39" t="s">
        <v>24</v>
      </c>
      <c r="D9" s="45" t="s">
        <v>28</v>
      </c>
      <c r="E9" s="54" t="s">
        <v>31</v>
      </c>
      <c r="F9" s="66" t="s">
        <v>62</v>
      </c>
      <c r="G9" s="18" t="s">
        <v>53</v>
      </c>
      <c r="H9" s="27" t="s">
        <v>54</v>
      </c>
      <c r="I9" s="66" t="s">
        <v>64</v>
      </c>
      <c r="J9" s="66"/>
      <c r="K9" s="39" t="s">
        <v>76</v>
      </c>
      <c r="L9" s="39" t="s">
        <v>82</v>
      </c>
      <c r="M9" s="39" t="s">
        <v>88</v>
      </c>
      <c r="N9" s="39" t="s">
        <v>94</v>
      </c>
    </row>
    <row r="10" spans="1:14" s="5" customFormat="1" ht="30.6" customHeight="1" x14ac:dyDescent="0.25">
      <c r="A10" s="98" t="s">
        <v>5</v>
      </c>
      <c r="B10" s="98"/>
      <c r="C10" s="40">
        <v>14200709.35</v>
      </c>
      <c r="D10" s="46">
        <v>2356086.65</v>
      </c>
      <c r="E10" s="55">
        <v>9457159.9600000009</v>
      </c>
      <c r="F10" s="68">
        <v>4253873.3</v>
      </c>
      <c r="G10" s="23">
        <v>17795528.859999999</v>
      </c>
      <c r="H10" s="29">
        <v>36984643.780000001</v>
      </c>
      <c r="I10" s="68">
        <v>38138006.229999997</v>
      </c>
      <c r="J10" s="68">
        <v>851239.5</v>
      </c>
      <c r="K10" s="40">
        <v>35926865.090000004</v>
      </c>
      <c r="L10" s="40">
        <v>54902962.390000001</v>
      </c>
      <c r="M10" s="40">
        <v>14009484.539999999</v>
      </c>
      <c r="N10" s="40">
        <v>35912083.030000001</v>
      </c>
    </row>
    <row r="11" spans="1:14" s="5" customFormat="1" ht="30.6" customHeight="1" x14ac:dyDescent="0.25">
      <c r="A11" s="103" t="s">
        <v>34</v>
      </c>
      <c r="B11" s="104"/>
      <c r="C11" s="40"/>
      <c r="D11" s="40"/>
      <c r="E11" s="56"/>
      <c r="F11" s="68"/>
      <c r="G11" s="23">
        <v>0</v>
      </c>
      <c r="H11" s="29"/>
      <c r="I11" s="68"/>
      <c r="J11" s="68"/>
      <c r="K11" s="40"/>
      <c r="L11" s="40">
        <v>880151.81</v>
      </c>
      <c r="M11" s="40"/>
      <c r="N11" s="40">
        <v>8829712.3300000001</v>
      </c>
    </row>
    <row r="12" spans="1:14" s="5" customFormat="1" ht="30.6" customHeight="1" x14ac:dyDescent="0.25">
      <c r="A12" s="103" t="s">
        <v>6</v>
      </c>
      <c r="B12" s="104"/>
      <c r="C12" s="40">
        <f t="shared" ref="C12:H12" si="0">C10+C11</f>
        <v>14200709.35</v>
      </c>
      <c r="D12" s="40">
        <f t="shared" si="0"/>
        <v>2356086.65</v>
      </c>
      <c r="E12" s="40">
        <f t="shared" si="0"/>
        <v>9457159.9600000009</v>
      </c>
      <c r="F12" s="40">
        <f>F10+F11</f>
        <v>4253873.3</v>
      </c>
      <c r="G12" s="14">
        <f t="shared" si="0"/>
        <v>17795528.859999999</v>
      </c>
      <c r="H12" s="8">
        <f t="shared" si="0"/>
        <v>36984643.780000001</v>
      </c>
      <c r="I12" s="40">
        <f t="shared" ref="I12:K12" si="1">I10+I11</f>
        <v>38138006.229999997</v>
      </c>
      <c r="J12" s="40">
        <f t="shared" si="1"/>
        <v>851239.5</v>
      </c>
      <c r="K12" s="40">
        <f t="shared" si="1"/>
        <v>35926865.090000004</v>
      </c>
      <c r="L12" s="40">
        <f t="shared" ref="L12:M12" si="2">L10+L11</f>
        <v>55783114.200000003</v>
      </c>
      <c r="M12" s="40">
        <f t="shared" si="2"/>
        <v>14009484.539999999</v>
      </c>
      <c r="N12" s="40">
        <f t="shared" ref="N12" si="3">N10+N11</f>
        <v>44741795.359999999</v>
      </c>
    </row>
    <row r="13" spans="1:14" s="5" customFormat="1" ht="30.6" customHeight="1" x14ac:dyDescent="0.25">
      <c r="A13" s="98" t="s">
        <v>7</v>
      </c>
      <c r="B13" s="98"/>
      <c r="C13" s="40" t="s">
        <v>25</v>
      </c>
      <c r="D13" s="46" t="s">
        <v>25</v>
      </c>
      <c r="E13" s="55" t="s">
        <v>32</v>
      </c>
      <c r="F13" s="68" t="s">
        <v>61</v>
      </c>
      <c r="G13" s="23" t="s">
        <v>55</v>
      </c>
      <c r="H13" s="29" t="s">
        <v>56</v>
      </c>
      <c r="I13" s="68" t="s">
        <v>65</v>
      </c>
      <c r="J13" s="68" t="s">
        <v>72</v>
      </c>
      <c r="K13" s="40" t="s">
        <v>77</v>
      </c>
      <c r="L13" s="40" t="s">
        <v>83</v>
      </c>
      <c r="M13" s="40" t="s">
        <v>83</v>
      </c>
      <c r="N13" s="40" t="s">
        <v>95</v>
      </c>
    </row>
    <row r="14" spans="1:14" s="5" customFormat="1" ht="30.6" customHeight="1" x14ac:dyDescent="0.25">
      <c r="A14" s="98" t="s">
        <v>33</v>
      </c>
      <c r="B14" s="98"/>
      <c r="C14" s="40"/>
      <c r="D14" s="46"/>
      <c r="E14" s="55"/>
      <c r="F14" s="68"/>
      <c r="G14" s="23" t="s">
        <v>89</v>
      </c>
      <c r="H14" s="29"/>
      <c r="I14" s="68"/>
      <c r="J14" s="68"/>
      <c r="K14" s="40"/>
      <c r="L14" s="40" t="s">
        <v>83</v>
      </c>
      <c r="M14" s="40"/>
      <c r="N14" s="40" t="s">
        <v>96</v>
      </c>
    </row>
    <row r="15" spans="1:14" s="5" customFormat="1" ht="54.6" customHeight="1" thickBot="1" x14ac:dyDescent="0.3">
      <c r="A15" s="98" t="s">
        <v>8</v>
      </c>
      <c r="B15" s="98"/>
      <c r="C15" s="38" t="s">
        <v>26</v>
      </c>
      <c r="D15" s="44" t="s">
        <v>26</v>
      </c>
      <c r="E15" s="50" t="s">
        <v>26</v>
      </c>
      <c r="F15" s="65"/>
      <c r="G15" s="32">
        <v>4</v>
      </c>
      <c r="H15" s="26"/>
      <c r="I15" s="65"/>
      <c r="J15" s="65"/>
      <c r="K15" s="38"/>
      <c r="L15" s="65">
        <v>1</v>
      </c>
      <c r="M15" s="38"/>
      <c r="N15" s="65">
        <v>1</v>
      </c>
    </row>
    <row r="16" spans="1:14" s="5" customFormat="1" ht="30.6" customHeight="1" x14ac:dyDescent="0.25">
      <c r="A16" s="105" t="s">
        <v>9</v>
      </c>
      <c r="B16" s="10" t="s">
        <v>10</v>
      </c>
      <c r="C16" s="41">
        <f>'[3]montos disponibles'!$L$17</f>
        <v>1</v>
      </c>
      <c r="D16" s="41">
        <f>'[3]montos disponibles'!$L$18</f>
        <v>1</v>
      </c>
      <c r="E16" s="41">
        <f>'[3]montos disponibles'!$L$19</f>
        <v>1</v>
      </c>
      <c r="F16" s="80">
        <f>'[3]montos disponibles'!$L$71</f>
        <v>1</v>
      </c>
      <c r="G16" s="73">
        <v>1</v>
      </c>
      <c r="H16" s="60">
        <f>'[3]montos disponibles'!$L$68</f>
        <v>1</v>
      </c>
      <c r="I16" s="80">
        <f>'[3]montos disponibles'!$L$77</f>
        <v>1</v>
      </c>
      <c r="J16" s="80">
        <f>'[3]montos disponibles'!$L$80</f>
        <v>1</v>
      </c>
      <c r="K16" s="41">
        <f>'[3]montos disponibles'!$L$87</f>
        <v>1</v>
      </c>
      <c r="L16" s="41">
        <f>'[3]montos disponibles'!$L$97</f>
        <v>1</v>
      </c>
      <c r="M16" s="41">
        <f>'[3]montos disponibles'!$L$99</f>
        <v>1</v>
      </c>
      <c r="N16" s="41">
        <f>'[3]montos disponibles'!$L$121</f>
        <v>1</v>
      </c>
    </row>
    <row r="17" spans="1:14" s="5" customFormat="1" ht="30.6" customHeight="1" thickBot="1" x14ac:dyDescent="0.3">
      <c r="A17" s="105"/>
      <c r="B17" s="11" t="s">
        <v>11</v>
      </c>
      <c r="C17" s="41">
        <f>'[3]montos disponibles'!$M$17</f>
        <v>1</v>
      </c>
      <c r="D17" s="41">
        <f>'[3]montos disponibles'!$M$18</f>
        <v>1</v>
      </c>
      <c r="E17" s="41">
        <f>'[3]montos disponibles'!$M$19</f>
        <v>1</v>
      </c>
      <c r="F17" s="80">
        <f>'[3]montos disponibles'!$M$71</f>
        <v>1</v>
      </c>
      <c r="G17" s="73">
        <f>'[3]montos disponibles'!$M$67</f>
        <v>1</v>
      </c>
      <c r="H17" s="60">
        <f>'[3]montos disponibles'!$M$68</f>
        <v>0.95</v>
      </c>
      <c r="I17" s="80">
        <f>'[3]montos disponibles'!$M$77</f>
        <v>1</v>
      </c>
      <c r="J17" s="80">
        <f>'[3]montos disponibles'!$M$80</f>
        <v>1</v>
      </c>
      <c r="K17" s="41">
        <f>'[3]montos disponibles'!$M$87</f>
        <v>1</v>
      </c>
      <c r="L17" s="41">
        <f>'[3]montos disponibles'!$M$97</f>
        <v>1</v>
      </c>
      <c r="M17" s="41">
        <f>'[3]montos disponibles'!$M$99</f>
        <v>1</v>
      </c>
      <c r="N17" s="41">
        <f>'[3]montos disponibles'!$M$121</f>
        <v>1</v>
      </c>
    </row>
    <row r="18" spans="1:14" s="5" customFormat="1" ht="30.6" customHeight="1" x14ac:dyDescent="0.25">
      <c r="A18" s="105" t="s">
        <v>12</v>
      </c>
      <c r="B18" s="10" t="s">
        <v>10</v>
      </c>
      <c r="C18" s="41">
        <f>'[3]montos disponibles'!$N$17</f>
        <v>1</v>
      </c>
      <c r="D18" s="41">
        <f>'[3]montos disponibles'!$N$18</f>
        <v>1</v>
      </c>
      <c r="E18" s="41">
        <f>'[3]montos disponibles'!$N$19</f>
        <v>1</v>
      </c>
      <c r="F18" s="80">
        <f>'[3]montos disponibles'!$N$71</f>
        <v>1</v>
      </c>
      <c r="G18" s="73">
        <f>'[3]montos disponibles'!$N$67</f>
        <v>1</v>
      </c>
      <c r="H18" s="60">
        <f>'[3]montos disponibles'!$N$68</f>
        <v>1</v>
      </c>
      <c r="I18" s="80">
        <f>'[3]montos disponibles'!$N$77</f>
        <v>1</v>
      </c>
      <c r="J18" s="80">
        <f>'[3]montos disponibles'!$N$80</f>
        <v>1</v>
      </c>
      <c r="K18" s="41">
        <f>'[3]montos disponibles'!$N$87</f>
        <v>1</v>
      </c>
      <c r="L18" s="41">
        <f>'[3]montos disponibles'!$N$97</f>
        <v>1</v>
      </c>
      <c r="M18" s="41">
        <f>'[3]montos disponibles'!$N$99</f>
        <v>1</v>
      </c>
      <c r="N18" s="41">
        <f>'[3]montos disponibles'!$N$121</f>
        <v>1</v>
      </c>
    </row>
    <row r="19" spans="1:14" s="5" customFormat="1" ht="30" customHeight="1" thickBot="1" x14ac:dyDescent="0.3">
      <c r="A19" s="105"/>
      <c r="B19" s="11" t="s">
        <v>11</v>
      </c>
      <c r="C19" s="41">
        <f>'[3]montos disponibles'!$O$17</f>
        <v>1.0000000000000002</v>
      </c>
      <c r="D19" s="41">
        <f>'[3]montos disponibles'!$O$18</f>
        <v>1</v>
      </c>
      <c r="E19" s="41">
        <f>'[3]montos disponibles'!$O$19</f>
        <v>1</v>
      </c>
      <c r="F19" s="80">
        <f>'[3]montos disponibles'!$O$71</f>
        <v>1</v>
      </c>
      <c r="G19" s="73">
        <f>'[3]montos disponibles'!$O$67</f>
        <v>0.96155155458526798</v>
      </c>
      <c r="H19" s="60">
        <f>'[3]montos disponibles'!$O$68</f>
        <v>0.78777599706815393</v>
      </c>
      <c r="I19" s="80">
        <f>'[3]montos disponibles'!$O$77</f>
        <v>1.0000000000000002</v>
      </c>
      <c r="J19" s="80">
        <f>'[3]montos disponibles'!$O$80</f>
        <v>1</v>
      </c>
      <c r="K19" s="41">
        <f>'[3]montos disponibles'!$O$87</f>
        <v>0.99999999999999978</v>
      </c>
      <c r="L19" s="41">
        <f>'[3]montos disponibles'!$O$97</f>
        <v>1</v>
      </c>
      <c r="M19" s="41">
        <f>'[3]montos disponibles'!$O$99</f>
        <v>1</v>
      </c>
      <c r="N19" s="41">
        <f>'[3]montos disponibles'!$O$121</f>
        <v>1.0000000000000002</v>
      </c>
    </row>
    <row r="20" spans="1:14" s="5" customFormat="1" ht="30" customHeight="1" x14ac:dyDescent="0.25">
      <c r="A20" s="98" t="s">
        <v>13</v>
      </c>
      <c r="B20" s="98"/>
      <c r="C20" s="38">
        <f>'[3]montos disponibles'!$H$17</f>
        <v>14200709.350000001</v>
      </c>
      <c r="D20" s="44">
        <f>'[3]montos disponibles'!$H$18</f>
        <v>2356086.65</v>
      </c>
      <c r="E20" s="50">
        <f>'[3]montos disponibles'!$H$19</f>
        <v>9457159.9600000009</v>
      </c>
      <c r="F20" s="69">
        <f>'[3]montos disponibles'!$H$71</f>
        <v>4253873.3</v>
      </c>
      <c r="G20" s="22">
        <f>'[3]montos disponibles'!$H$67</f>
        <v>17111318.440000001</v>
      </c>
      <c r="H20" s="24">
        <f>'[3]montos disponibles'!$H$68</f>
        <v>29135614.629999999</v>
      </c>
      <c r="I20" s="69">
        <f>'[3]montos disponibles'!$H$77</f>
        <v>38138006.230000004</v>
      </c>
      <c r="J20" s="69">
        <f>'[3]montos disponibles'!$H$80</f>
        <v>851239.5</v>
      </c>
      <c r="K20" s="38">
        <f>'[3]montos disponibles'!$H$87</f>
        <v>35926865.089999996</v>
      </c>
      <c r="L20" s="38">
        <f>'[3]montos disponibles'!$H$97</f>
        <v>55783114.200000003</v>
      </c>
      <c r="M20" s="38">
        <f>'[3]montos disponibles'!$H$99</f>
        <v>14009484.539999999</v>
      </c>
      <c r="N20" s="38">
        <f>'[3]montos disponibles'!$H$121</f>
        <v>44741795.360000007</v>
      </c>
    </row>
    <row r="21" spans="1:14" s="5" customFormat="1" ht="30" customHeight="1" x14ac:dyDescent="0.25">
      <c r="A21" s="98" t="s">
        <v>14</v>
      </c>
      <c r="B21" s="98"/>
      <c r="C21" s="44">
        <f>C12-C20</f>
        <v>0</v>
      </c>
      <c r="D21" s="44">
        <f t="shared" ref="D21:H21" si="4">D12-D20</f>
        <v>0</v>
      </c>
      <c r="E21" s="44">
        <f t="shared" si="4"/>
        <v>0</v>
      </c>
      <c r="F21" s="81">
        <f>F12-F20</f>
        <v>0</v>
      </c>
      <c r="G21" s="59">
        <f t="shared" si="4"/>
        <v>684210.41999999806</v>
      </c>
      <c r="H21" s="61">
        <f t="shared" si="4"/>
        <v>7849029.1500000022</v>
      </c>
      <c r="I21" s="81">
        <f t="shared" ref="I21:J21" si="5">I12-I20</f>
        <v>0</v>
      </c>
      <c r="J21" s="81">
        <f t="shared" si="5"/>
        <v>0</v>
      </c>
      <c r="K21" s="44">
        <f>K12-K20</f>
        <v>0</v>
      </c>
      <c r="L21" s="44">
        <f>L12-L20</f>
        <v>0</v>
      </c>
      <c r="M21" s="44">
        <f>M12-M20</f>
        <v>0</v>
      </c>
      <c r="N21" s="44">
        <f>N12-N20</f>
        <v>0</v>
      </c>
    </row>
    <row r="22" spans="1:14" ht="30" customHeight="1" x14ac:dyDescent="0.25">
      <c r="A22" s="98" t="s">
        <v>15</v>
      </c>
      <c r="B22" s="98"/>
      <c r="C22" s="38">
        <v>0</v>
      </c>
      <c r="D22" s="44">
        <v>0</v>
      </c>
      <c r="E22" s="50">
        <v>0</v>
      </c>
      <c r="F22" s="82"/>
      <c r="G22" s="15"/>
      <c r="H22" s="25"/>
      <c r="I22" s="82"/>
      <c r="J22" s="82"/>
      <c r="K22" s="38">
        <v>0</v>
      </c>
      <c r="L22" s="38">
        <v>0</v>
      </c>
      <c r="M22" s="38">
        <v>0</v>
      </c>
      <c r="N22" s="38">
        <f>N20+N24</f>
        <v>44741795.360000007</v>
      </c>
    </row>
    <row r="23" spans="1:14" ht="30" customHeight="1" x14ac:dyDescent="0.25">
      <c r="A23" s="98" t="s">
        <v>16</v>
      </c>
      <c r="B23" s="98"/>
      <c r="C23" s="38">
        <v>0</v>
      </c>
      <c r="D23" s="44">
        <v>0</v>
      </c>
      <c r="E23" s="50">
        <v>0</v>
      </c>
      <c r="F23" s="82"/>
      <c r="G23" s="15"/>
      <c r="H23" s="25"/>
      <c r="I23" s="82"/>
      <c r="J23" s="82"/>
      <c r="K23" s="38">
        <v>0</v>
      </c>
      <c r="L23" s="38">
        <v>0</v>
      </c>
      <c r="M23" s="38">
        <v>0</v>
      </c>
      <c r="N23" s="38">
        <v>0</v>
      </c>
    </row>
    <row r="24" spans="1:14" ht="18" x14ac:dyDescent="0.25">
      <c r="A24" s="98" t="s">
        <v>17</v>
      </c>
      <c r="B24" s="98"/>
      <c r="C24" s="38">
        <v>0</v>
      </c>
      <c r="D24" s="44">
        <v>0</v>
      </c>
      <c r="E24" s="50">
        <v>0</v>
      </c>
      <c r="F24" s="82"/>
      <c r="G24" s="15"/>
      <c r="H24" s="25"/>
      <c r="I24" s="82"/>
      <c r="J24" s="82"/>
      <c r="K24" s="38">
        <v>0</v>
      </c>
      <c r="L24" s="38">
        <v>0</v>
      </c>
      <c r="M24" s="38">
        <v>0</v>
      </c>
      <c r="N24" s="38">
        <f>'[3]montos disponibles'!$I$121</f>
        <v>0</v>
      </c>
    </row>
    <row r="25" spans="1:14" ht="31.15" customHeight="1" thickBot="1" x14ac:dyDescent="0.3">
      <c r="A25" s="98" t="s">
        <v>18</v>
      </c>
      <c r="B25" s="98"/>
      <c r="C25" s="42">
        <v>0</v>
      </c>
      <c r="D25" s="47">
        <v>0</v>
      </c>
      <c r="E25" s="57">
        <v>0</v>
      </c>
      <c r="F25" s="70"/>
      <c r="G25" s="34"/>
      <c r="H25" s="35"/>
      <c r="I25" s="70"/>
      <c r="J25" s="70"/>
      <c r="K25" s="42">
        <v>0</v>
      </c>
      <c r="L25" s="42">
        <v>0</v>
      </c>
      <c r="M25" s="42">
        <v>0</v>
      </c>
      <c r="N25" s="42">
        <v>0</v>
      </c>
    </row>
    <row r="26" spans="1:14" ht="103.9" customHeight="1" x14ac:dyDescent="0.25">
      <c r="A26" s="98" t="s">
        <v>36</v>
      </c>
      <c r="B26" s="98"/>
      <c r="C26" s="48" t="s">
        <v>42</v>
      </c>
      <c r="D26" s="48" t="s">
        <v>42</v>
      </c>
      <c r="E26" s="48" t="s">
        <v>42</v>
      </c>
      <c r="F26" s="43" t="s">
        <v>44</v>
      </c>
      <c r="G26" s="74" t="s">
        <v>78</v>
      </c>
      <c r="H26" s="30" t="s">
        <v>78</v>
      </c>
      <c r="I26" s="43" t="s">
        <v>44</v>
      </c>
      <c r="J26" s="43" t="s">
        <v>44</v>
      </c>
      <c r="K26" s="43" t="s">
        <v>44</v>
      </c>
      <c r="L26" s="43" t="s">
        <v>44</v>
      </c>
      <c r="M26" s="43" t="s">
        <v>44</v>
      </c>
      <c r="N26" s="43" t="s">
        <v>44</v>
      </c>
    </row>
    <row r="34" spans="1:6" s="2" customFormat="1" x14ac:dyDescent="0.25">
      <c r="A34"/>
      <c r="B34" s="1"/>
      <c r="C34"/>
      <c r="D34"/>
      <c r="E34"/>
      <c r="F34"/>
    </row>
  </sheetData>
  <mergeCells count="20">
    <mergeCell ref="A24:B24"/>
    <mergeCell ref="A25:B25"/>
    <mergeCell ref="A26:B26"/>
    <mergeCell ref="A16:A17"/>
    <mergeCell ref="A18:A19"/>
    <mergeCell ref="A20:B20"/>
    <mergeCell ref="A21:B21"/>
    <mergeCell ref="A22:B22"/>
    <mergeCell ref="A23:B23"/>
    <mergeCell ref="A15:B15"/>
    <mergeCell ref="A5:B5"/>
    <mergeCell ref="A6:B6"/>
    <mergeCell ref="A7:B7"/>
    <mergeCell ref="A8:B8"/>
    <mergeCell ref="A9:B9"/>
    <mergeCell ref="A10:B10"/>
    <mergeCell ref="A11:B11"/>
    <mergeCell ref="A12:B12"/>
    <mergeCell ref="A13:B13"/>
    <mergeCell ref="A14:B14"/>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tabSelected="1" zoomScale="80" zoomScaleNormal="80" zoomScaleSheetLayoutView="90" workbookViewId="0">
      <selection activeCell="E1" sqref="E1"/>
    </sheetView>
  </sheetViews>
  <sheetFormatPr baseColWidth="10" defaultRowHeight="15" x14ac:dyDescent="0.25"/>
  <cols>
    <col min="1" max="1" width="15.7109375" customWidth="1"/>
    <col min="2" max="2" width="19" style="1" customWidth="1"/>
    <col min="3" max="6" width="37" customWidth="1"/>
    <col min="8" max="8" width="15.7109375" bestFit="1" customWidth="1"/>
  </cols>
  <sheetData>
    <row r="1" spans="1:8" ht="21.6" customHeight="1" x14ac:dyDescent="0.25"/>
    <row r="2" spans="1:8" ht="21.6" customHeight="1" x14ac:dyDescent="0.25"/>
    <row r="3" spans="1:8" ht="21.6" customHeight="1" x14ac:dyDescent="0.25">
      <c r="C3" s="84"/>
      <c r="D3" s="84"/>
      <c r="E3" s="84"/>
      <c r="F3" s="84"/>
    </row>
    <row r="4" spans="1:8" ht="22.5" thickBot="1" x14ac:dyDescent="0.45">
      <c r="B4" s="3"/>
      <c r="C4" s="90"/>
      <c r="D4" s="90"/>
      <c r="E4" s="97"/>
      <c r="F4" s="97"/>
    </row>
    <row r="5" spans="1:8" s="5" customFormat="1" ht="18" x14ac:dyDescent="0.25">
      <c r="A5" s="99" t="s">
        <v>0</v>
      </c>
      <c r="B5" s="99"/>
      <c r="C5" s="16" t="s">
        <v>21</v>
      </c>
      <c r="D5" s="94" t="s">
        <v>21</v>
      </c>
      <c r="E5" s="16" t="s">
        <v>21</v>
      </c>
      <c r="F5" s="94" t="s">
        <v>21</v>
      </c>
    </row>
    <row r="6" spans="1:8" s="5" customFormat="1" ht="72" x14ac:dyDescent="0.25">
      <c r="A6" s="100" t="s">
        <v>1</v>
      </c>
      <c r="B6" s="100"/>
      <c r="C6" s="19" t="s">
        <v>22</v>
      </c>
      <c r="D6" s="95" t="s">
        <v>119</v>
      </c>
      <c r="E6" s="19" t="s">
        <v>122</v>
      </c>
      <c r="F6" s="95" t="s">
        <v>123</v>
      </c>
    </row>
    <row r="7" spans="1:8" s="5" customFormat="1" ht="27.6" customHeight="1" x14ac:dyDescent="0.25">
      <c r="A7" s="101" t="s">
        <v>2</v>
      </c>
      <c r="B7" s="102"/>
      <c r="C7" s="58" t="s">
        <v>112</v>
      </c>
      <c r="D7" s="27" t="s">
        <v>117</v>
      </c>
      <c r="E7" s="58" t="s">
        <v>129</v>
      </c>
      <c r="F7" s="27" t="s">
        <v>124</v>
      </c>
    </row>
    <row r="8" spans="1:8" s="5" customFormat="1" ht="262.89999999999998" customHeight="1" x14ac:dyDescent="0.25">
      <c r="A8" s="101" t="s">
        <v>3</v>
      </c>
      <c r="B8" s="102"/>
      <c r="C8" s="20" t="s">
        <v>113</v>
      </c>
      <c r="D8" s="28" t="s">
        <v>116</v>
      </c>
      <c r="E8" s="20" t="s">
        <v>128</v>
      </c>
      <c r="F8" s="28" t="s">
        <v>125</v>
      </c>
    </row>
    <row r="9" spans="1:8" s="5" customFormat="1" ht="30.6" customHeight="1" x14ac:dyDescent="0.25">
      <c r="A9" s="98" t="s">
        <v>4</v>
      </c>
      <c r="B9" s="98"/>
      <c r="C9" s="18" t="s">
        <v>114</v>
      </c>
      <c r="D9" s="27" t="s">
        <v>118</v>
      </c>
      <c r="E9" s="18" t="s">
        <v>127</v>
      </c>
      <c r="F9" s="27" t="s">
        <v>126</v>
      </c>
    </row>
    <row r="10" spans="1:8" s="5" customFormat="1" ht="30.6" customHeight="1" x14ac:dyDescent="0.25">
      <c r="A10" s="98" t="s">
        <v>5</v>
      </c>
      <c r="B10" s="98"/>
      <c r="C10" s="23">
        <v>846060790.96000004</v>
      </c>
      <c r="D10" s="29">
        <v>14198878.130000001</v>
      </c>
      <c r="E10" s="23">
        <v>573784188.26999998</v>
      </c>
      <c r="F10" s="29">
        <v>12577490.91</v>
      </c>
    </row>
    <row r="11" spans="1:8" s="5" customFormat="1" ht="30.6" customHeight="1" x14ac:dyDescent="0.25">
      <c r="A11" s="103" t="s">
        <v>34</v>
      </c>
      <c r="B11" s="104"/>
      <c r="C11" s="23">
        <v>0</v>
      </c>
      <c r="D11" s="29">
        <v>0</v>
      </c>
      <c r="E11" s="23">
        <v>0</v>
      </c>
      <c r="F11" s="29">
        <v>0</v>
      </c>
    </row>
    <row r="12" spans="1:8" s="5" customFormat="1" ht="30.6" customHeight="1" x14ac:dyDescent="0.25">
      <c r="A12" s="103" t="s">
        <v>6</v>
      </c>
      <c r="B12" s="104"/>
      <c r="C12" s="14">
        <f t="shared" ref="C12:D12" si="0">C10+C11</f>
        <v>846060790.96000004</v>
      </c>
      <c r="D12" s="8">
        <f t="shared" si="0"/>
        <v>14198878.130000001</v>
      </c>
      <c r="E12" s="14">
        <f t="shared" ref="E12:F12" si="1">E10+E11</f>
        <v>573784188.26999998</v>
      </c>
      <c r="F12" s="8">
        <f t="shared" si="1"/>
        <v>12577490.91</v>
      </c>
      <c r="H12" s="83"/>
    </row>
    <row r="13" spans="1:8" s="5" customFormat="1" ht="30.6" customHeight="1" x14ac:dyDescent="0.25">
      <c r="A13" s="98" t="s">
        <v>7</v>
      </c>
      <c r="B13" s="98"/>
      <c r="C13" s="23" t="s">
        <v>115</v>
      </c>
      <c r="D13" s="29" t="s">
        <v>120</v>
      </c>
      <c r="E13" s="23" t="s">
        <v>131</v>
      </c>
      <c r="F13" s="29" t="s">
        <v>130</v>
      </c>
    </row>
    <row r="14" spans="1:8" s="5" customFormat="1" ht="30.6" customHeight="1" x14ac:dyDescent="0.25">
      <c r="A14" s="98" t="s">
        <v>33</v>
      </c>
      <c r="B14" s="98"/>
      <c r="C14" s="23"/>
      <c r="D14" s="29" t="s">
        <v>121</v>
      </c>
      <c r="E14" s="23"/>
      <c r="F14" s="29"/>
    </row>
    <row r="15" spans="1:8" s="5" customFormat="1" ht="54.6" customHeight="1" thickBot="1" x14ac:dyDescent="0.3">
      <c r="A15" s="98" t="s">
        <v>8</v>
      </c>
      <c r="B15" s="98"/>
      <c r="C15" s="32"/>
      <c r="D15" s="26">
        <v>1</v>
      </c>
      <c r="E15" s="32"/>
      <c r="F15" s="26"/>
    </row>
    <row r="16" spans="1:8" s="5" customFormat="1" ht="30.6" customHeight="1" x14ac:dyDescent="0.25">
      <c r="A16" s="105" t="s">
        <v>9</v>
      </c>
      <c r="B16" s="10" t="s">
        <v>10</v>
      </c>
      <c r="C16" s="21">
        <f>'[3]montos disponibles'!$L$132</f>
        <v>0.1918</v>
      </c>
      <c r="D16" s="96">
        <f>'[3]montos disponibles'!$L$133</f>
        <v>0.38100000000000001</v>
      </c>
      <c r="E16" s="21">
        <f>'[3]montos disponibles'!$L$136</f>
        <v>3.1800000000000002E-2</v>
      </c>
      <c r="F16" s="96">
        <f>'[3]montos disponibles'!$L$137</f>
        <v>7.1199999999999999E-2</v>
      </c>
    </row>
    <row r="17" spans="1:6" s="5" customFormat="1" ht="30.6" customHeight="1" thickBot="1" x14ac:dyDescent="0.3">
      <c r="A17" s="105"/>
      <c r="B17" s="11" t="s">
        <v>11</v>
      </c>
      <c r="C17" s="21">
        <f>'[3]montos disponibles'!$M$132</f>
        <v>0.2429</v>
      </c>
      <c r="D17" s="96">
        <f>'[3]montos disponibles'!$M$133</f>
        <v>0.38100000000000001</v>
      </c>
      <c r="E17" s="21">
        <f>'[3]montos disponibles'!$M$136</f>
        <v>2.9999999999999997E-4</v>
      </c>
      <c r="F17" s="96">
        <f>'[3]montos disponibles'!$M$137</f>
        <v>7.1199999999999999E-2</v>
      </c>
    </row>
    <row r="18" spans="1:6" s="5" customFormat="1" ht="30.6" customHeight="1" x14ac:dyDescent="0.25">
      <c r="A18" s="105" t="s">
        <v>12</v>
      </c>
      <c r="B18" s="10" t="s">
        <v>10</v>
      </c>
      <c r="C18" s="21">
        <f>'[3]montos disponibles'!$N$132</f>
        <v>0.1918</v>
      </c>
      <c r="D18" s="96">
        <f>'[3]montos disponibles'!$N$133</f>
        <v>0.38100000000000001</v>
      </c>
      <c r="E18" s="21">
        <f>'[3]montos disponibles'!$N$136</f>
        <v>3.1800000000000002E-2</v>
      </c>
      <c r="F18" s="96">
        <f>'[3]montos disponibles'!$N$137</f>
        <v>7.1199999999999999E-2</v>
      </c>
    </row>
    <row r="19" spans="1:6" s="5" customFormat="1" ht="30" customHeight="1" thickBot="1" x14ac:dyDescent="0.3">
      <c r="A19" s="105"/>
      <c r="B19" s="11" t="s">
        <v>11</v>
      </c>
      <c r="C19" s="21">
        <f>'[3]montos disponibles'!$O$132</f>
        <v>0.20100915535517394</v>
      </c>
      <c r="D19" s="96">
        <f>'[3]montos disponibles'!$O$133</f>
        <v>0.3021814879821072</v>
      </c>
      <c r="E19" s="21">
        <f>'[3]montos disponibles'!$O$136</f>
        <v>0</v>
      </c>
      <c r="F19" s="96">
        <f>'[3]montos disponibles'!$O$137</f>
        <v>0</v>
      </c>
    </row>
    <row r="20" spans="1:6" s="5" customFormat="1" ht="30" customHeight="1" x14ac:dyDescent="0.25">
      <c r="A20" s="98" t="s">
        <v>13</v>
      </c>
      <c r="B20" s="98"/>
      <c r="C20" s="33">
        <f>'[3]montos disponibles'!$H$132</f>
        <v>170065964.97</v>
      </c>
      <c r="D20" s="24">
        <f>'[3]montos disponibles'!$H$133</f>
        <v>4290638.1210000003</v>
      </c>
      <c r="E20" s="33">
        <f>'[3]montos disponibles'!$H$136</f>
        <v>0</v>
      </c>
      <c r="F20" s="24">
        <f>'[3]montos disponibles'!$H$137</f>
        <v>0</v>
      </c>
    </row>
    <row r="21" spans="1:6" s="5" customFormat="1" ht="30" customHeight="1" x14ac:dyDescent="0.25">
      <c r="A21" s="98" t="s">
        <v>14</v>
      </c>
      <c r="B21" s="98"/>
      <c r="C21" s="59">
        <f t="shared" ref="C21:D21" si="2">C12-C20</f>
        <v>675994825.99000001</v>
      </c>
      <c r="D21" s="61">
        <f t="shared" si="2"/>
        <v>9908240.0089999996</v>
      </c>
      <c r="E21" s="59">
        <f t="shared" ref="E21:F21" si="3">E12-E20</f>
        <v>573784188.26999998</v>
      </c>
      <c r="F21" s="61">
        <f t="shared" si="3"/>
        <v>12577490.91</v>
      </c>
    </row>
    <row r="22" spans="1:6" ht="30" customHeight="1" x14ac:dyDescent="0.25">
      <c r="A22" s="98" t="s">
        <v>15</v>
      </c>
      <c r="B22" s="98"/>
      <c r="C22" s="77">
        <f t="shared" ref="C22:D22" si="4">C20+C24</f>
        <v>170065964.97</v>
      </c>
      <c r="D22" s="75">
        <f t="shared" si="4"/>
        <v>4290638.1210000003</v>
      </c>
      <c r="E22" s="77">
        <f t="shared" ref="E22:F22" si="5">E20+E24</f>
        <v>0</v>
      </c>
      <c r="F22" s="75">
        <f t="shared" si="5"/>
        <v>0</v>
      </c>
    </row>
    <row r="23" spans="1:6" ht="30" customHeight="1" x14ac:dyDescent="0.25">
      <c r="A23" s="98" t="s">
        <v>16</v>
      </c>
      <c r="B23" s="98"/>
      <c r="C23" s="78">
        <f t="shared" ref="C23:D23" si="6">C12-C22</f>
        <v>675994825.99000001</v>
      </c>
      <c r="D23" s="76">
        <f t="shared" si="6"/>
        <v>9908240.0089999996</v>
      </c>
      <c r="E23" s="78">
        <f t="shared" ref="E23:F23" si="7">E12-E22</f>
        <v>573784188.26999998</v>
      </c>
      <c r="F23" s="76">
        <f t="shared" si="7"/>
        <v>12577490.91</v>
      </c>
    </row>
    <row r="24" spans="1:6" ht="18" x14ac:dyDescent="0.25">
      <c r="A24" s="98" t="s">
        <v>17</v>
      </c>
      <c r="B24" s="98"/>
      <c r="C24" s="77">
        <f>'[3]montos disponibles'!$I$132</f>
        <v>0</v>
      </c>
      <c r="D24" s="75">
        <f>'[3]montos disponibles'!$I$133</f>
        <v>0</v>
      </c>
      <c r="E24" s="77">
        <f>'[3]montos disponibles'!$I$132</f>
        <v>0</v>
      </c>
      <c r="F24" s="75">
        <f>'[3]montos disponibles'!$I$133</f>
        <v>0</v>
      </c>
    </row>
    <row r="25" spans="1:6" ht="31.15" customHeight="1" x14ac:dyDescent="0.25">
      <c r="A25" s="98" t="s">
        <v>18</v>
      </c>
      <c r="B25" s="98"/>
      <c r="C25" s="34"/>
      <c r="D25" s="35"/>
      <c r="E25" s="34"/>
      <c r="F25" s="35"/>
    </row>
    <row r="26" spans="1:6" ht="82.9" customHeight="1" x14ac:dyDescent="0.25">
      <c r="A26" s="98" t="s">
        <v>36</v>
      </c>
      <c r="B26" s="98"/>
      <c r="C26" s="31" t="s">
        <v>43</v>
      </c>
      <c r="D26" s="30" t="s">
        <v>43</v>
      </c>
      <c r="E26" s="31" t="s">
        <v>43</v>
      </c>
      <c r="F26" s="30" t="s">
        <v>43</v>
      </c>
    </row>
    <row r="34" spans="1:6" s="2" customFormat="1" x14ac:dyDescent="0.25">
      <c r="A34"/>
      <c r="B34" s="1"/>
      <c r="C34"/>
      <c r="D34"/>
      <c r="E34"/>
      <c r="F34"/>
    </row>
  </sheetData>
  <mergeCells count="20">
    <mergeCell ref="A26:B26"/>
    <mergeCell ref="A24:B24"/>
    <mergeCell ref="A25:B25"/>
    <mergeCell ref="A16:A17"/>
    <mergeCell ref="A18:A19"/>
    <mergeCell ref="A20:B20"/>
    <mergeCell ref="A21:B21"/>
    <mergeCell ref="A22:B22"/>
    <mergeCell ref="A23:B23"/>
    <mergeCell ref="A15:B15"/>
    <mergeCell ref="A5:B5"/>
    <mergeCell ref="A6:B6"/>
    <mergeCell ref="A7:B7"/>
    <mergeCell ref="A8:B8"/>
    <mergeCell ref="A9:B9"/>
    <mergeCell ref="A10:B10"/>
    <mergeCell ref="A11:B11"/>
    <mergeCell ref="A12:B12"/>
    <mergeCell ref="A13:B13"/>
    <mergeCell ref="A14:B14"/>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50"/>
  <sheetViews>
    <sheetView zoomScaleNormal="100" zoomScaleSheetLayoutView="90" workbookViewId="0">
      <selection activeCell="F7" sqref="F7"/>
    </sheetView>
  </sheetViews>
  <sheetFormatPr baseColWidth="10" defaultRowHeight="15" x14ac:dyDescent="0.25"/>
  <cols>
    <col min="1" max="1" width="15.7109375" customWidth="1"/>
    <col min="2" max="2" width="19" style="1" customWidth="1"/>
    <col min="3" max="3" width="39.28515625" customWidth="1"/>
  </cols>
  <sheetData>
    <row r="2" spans="1:3" ht="21.6" customHeight="1" x14ac:dyDescent="0.25"/>
    <row r="3" spans="1:3" ht="21.6" customHeight="1" x14ac:dyDescent="0.25"/>
    <row r="4" spans="1:3" ht="21.6" customHeight="1" x14ac:dyDescent="0.25"/>
    <row r="5" spans="1:3" ht="22.5" thickBot="1" x14ac:dyDescent="0.45">
      <c r="B5" s="3"/>
      <c r="C5" s="85" t="s">
        <v>132</v>
      </c>
    </row>
    <row r="6" spans="1:3" s="5" customFormat="1" ht="55.15" customHeight="1" x14ac:dyDescent="0.25">
      <c r="A6" s="99" t="s">
        <v>0</v>
      </c>
      <c r="B6" s="99"/>
      <c r="C6" s="4" t="s">
        <v>45</v>
      </c>
    </row>
    <row r="7" spans="1:3" s="5" customFormat="1" ht="102" customHeight="1" x14ac:dyDescent="0.25">
      <c r="A7" s="100" t="s">
        <v>1</v>
      </c>
      <c r="B7" s="100"/>
      <c r="C7" s="6" t="s">
        <v>97</v>
      </c>
    </row>
    <row r="8" spans="1:3" s="5" customFormat="1" ht="44.1" customHeight="1" x14ac:dyDescent="0.25">
      <c r="A8" s="101" t="s">
        <v>2</v>
      </c>
      <c r="B8" s="102"/>
      <c r="C8" s="86" t="s">
        <v>98</v>
      </c>
    </row>
    <row r="9" spans="1:3" s="5" customFormat="1" ht="277.5" customHeight="1" x14ac:dyDescent="0.25">
      <c r="A9" s="101" t="s">
        <v>3</v>
      </c>
      <c r="B9" s="106"/>
      <c r="C9" s="87" t="s">
        <v>99</v>
      </c>
    </row>
    <row r="10" spans="1:3" s="5" customFormat="1" ht="30.6" customHeight="1" x14ac:dyDescent="0.25">
      <c r="A10" s="98" t="s">
        <v>4</v>
      </c>
      <c r="B10" s="98"/>
      <c r="C10" s="7" t="s">
        <v>100</v>
      </c>
    </row>
    <row r="11" spans="1:3" s="5" customFormat="1" ht="30.6" customHeight="1" x14ac:dyDescent="0.25">
      <c r="A11" s="98" t="s">
        <v>5</v>
      </c>
      <c r="B11" s="98"/>
      <c r="C11" s="9">
        <v>32361473.210000001</v>
      </c>
    </row>
    <row r="12" spans="1:3" s="5" customFormat="1" ht="30.6" customHeight="1" x14ac:dyDescent="0.25">
      <c r="A12" s="98" t="s">
        <v>35</v>
      </c>
      <c r="B12" s="98"/>
      <c r="C12" s="8">
        <v>0</v>
      </c>
    </row>
    <row r="13" spans="1:3" s="5" customFormat="1" ht="30.6" customHeight="1" x14ac:dyDescent="0.25">
      <c r="A13" s="103" t="s">
        <v>6</v>
      </c>
      <c r="B13" s="107"/>
      <c r="C13" s="8">
        <f t="shared" ref="C13" si="0">C11+C12</f>
        <v>32361473.210000001</v>
      </c>
    </row>
    <row r="14" spans="1:3" s="5" customFormat="1" ht="30.6" customHeight="1" x14ac:dyDescent="0.25">
      <c r="A14" s="98" t="s">
        <v>7</v>
      </c>
      <c r="B14" s="98"/>
      <c r="C14" s="8" t="s">
        <v>101</v>
      </c>
    </row>
    <row r="15" spans="1:3" s="5" customFormat="1" ht="30.6" customHeight="1" x14ac:dyDescent="0.25">
      <c r="A15" s="98" t="s">
        <v>33</v>
      </c>
      <c r="B15" s="98"/>
      <c r="C15" s="8"/>
    </row>
    <row r="16" spans="1:3" s="5" customFormat="1" ht="18.75" thickBot="1" x14ac:dyDescent="0.3">
      <c r="A16" s="98" t="s">
        <v>8</v>
      </c>
      <c r="B16" s="98"/>
      <c r="C16" s="88"/>
    </row>
    <row r="17" spans="1:3" s="5" customFormat="1" ht="30.6" customHeight="1" x14ac:dyDescent="0.25">
      <c r="A17" s="105" t="s">
        <v>9</v>
      </c>
      <c r="B17" s="10" t="s">
        <v>10</v>
      </c>
      <c r="C17" s="89">
        <f>'[3]montos disponibles'!$L$124</f>
        <v>0.1469</v>
      </c>
    </row>
    <row r="18" spans="1:3" s="5" customFormat="1" ht="30.6" customHeight="1" thickBot="1" x14ac:dyDescent="0.3">
      <c r="A18" s="105"/>
      <c r="B18" s="11" t="s">
        <v>11</v>
      </c>
      <c r="C18" s="89">
        <f>'[3]montos disponibles'!$M$124</f>
        <v>0.1469</v>
      </c>
    </row>
    <row r="19" spans="1:3" s="5" customFormat="1" ht="30.6" customHeight="1" x14ac:dyDescent="0.25">
      <c r="A19" s="105" t="s">
        <v>12</v>
      </c>
      <c r="B19" s="10" t="s">
        <v>10</v>
      </c>
      <c r="C19" s="89">
        <f>'[3]montos disponibles'!$N$124</f>
        <v>0.1469</v>
      </c>
    </row>
    <row r="20" spans="1:3" s="5" customFormat="1" ht="30" customHeight="1" thickBot="1" x14ac:dyDescent="0.3">
      <c r="A20" s="105"/>
      <c r="B20" s="11" t="s">
        <v>11</v>
      </c>
      <c r="C20" s="89">
        <f>'[3]montos disponibles'!$O$124</f>
        <v>0.12210763040228105</v>
      </c>
    </row>
    <row r="21" spans="1:3" s="5" customFormat="1" ht="30" customHeight="1" x14ac:dyDescent="0.25">
      <c r="A21" s="98" t="s">
        <v>13</v>
      </c>
      <c r="B21" s="98"/>
      <c r="C21" s="6">
        <f>'[3]montos disponibles'!$H$124</f>
        <v>3951582.81</v>
      </c>
    </row>
    <row r="22" spans="1:3" s="5" customFormat="1" ht="30" customHeight="1" x14ac:dyDescent="0.25">
      <c r="A22" s="98" t="s">
        <v>14</v>
      </c>
      <c r="B22" s="98"/>
      <c r="C22" s="6">
        <f t="shared" ref="C22" si="1">C13-C21</f>
        <v>28409890.400000002</v>
      </c>
    </row>
    <row r="23" spans="1:3" ht="30" customHeight="1" x14ac:dyDescent="0.25">
      <c r="A23" s="98" t="s">
        <v>15</v>
      </c>
      <c r="B23" s="98"/>
      <c r="C23" s="6">
        <v>0</v>
      </c>
    </row>
    <row r="24" spans="1:3" ht="30" customHeight="1" x14ac:dyDescent="0.25">
      <c r="A24" s="98" t="s">
        <v>16</v>
      </c>
      <c r="B24" s="98"/>
      <c r="C24" s="6">
        <f t="shared" ref="C24" si="2">C13-C23</f>
        <v>32361473.210000001</v>
      </c>
    </row>
    <row r="25" spans="1:3" ht="18" x14ac:dyDescent="0.25">
      <c r="A25" s="98" t="s">
        <v>17</v>
      </c>
      <c r="B25" s="98"/>
      <c r="C25" s="6">
        <f>'[3]montos disponibles'!$I$124</f>
        <v>0</v>
      </c>
    </row>
    <row r="26" spans="1:3" ht="18.75" thickBot="1" x14ac:dyDescent="0.3">
      <c r="A26" s="98" t="s">
        <v>18</v>
      </c>
      <c r="B26" s="98"/>
      <c r="C26" s="13">
        <v>0</v>
      </c>
    </row>
    <row r="27" spans="1:3" ht="139.5" customHeight="1" x14ac:dyDescent="0.25">
      <c r="A27" s="98" t="s">
        <v>36</v>
      </c>
      <c r="B27" s="103"/>
      <c r="C27" s="30" t="s">
        <v>43</v>
      </c>
    </row>
    <row r="29" spans="1:3" ht="18" hidden="1" customHeight="1" x14ac:dyDescent="0.25"/>
    <row r="30" spans="1:3" ht="18" hidden="1" customHeight="1" x14ac:dyDescent="0.25"/>
    <row r="31" spans="1:3" ht="18" hidden="1" customHeight="1" x14ac:dyDescent="0.25"/>
    <row r="32" spans="1:3" ht="18" hidden="1" x14ac:dyDescent="0.25">
      <c r="B32" s="3"/>
    </row>
    <row r="33" spans="1:2" s="5" customFormat="1" ht="18" hidden="1" x14ac:dyDescent="0.25">
      <c r="A33" s="99" t="s">
        <v>0</v>
      </c>
      <c r="B33" s="99"/>
    </row>
    <row r="34" spans="1:2" s="5" customFormat="1" ht="18" hidden="1" x14ac:dyDescent="0.25">
      <c r="A34" s="100" t="s">
        <v>1</v>
      </c>
      <c r="B34" s="100"/>
    </row>
    <row r="35" spans="1:2" s="5" customFormat="1" ht="30.6" hidden="1" customHeight="1" x14ac:dyDescent="0.25">
      <c r="A35" s="98" t="s">
        <v>4</v>
      </c>
      <c r="B35" s="98"/>
    </row>
    <row r="36" spans="1:2" s="5" customFormat="1" ht="30.6" hidden="1" customHeight="1" x14ac:dyDescent="0.25">
      <c r="A36" s="98" t="s">
        <v>5</v>
      </c>
      <c r="B36" s="98"/>
    </row>
    <row r="37" spans="1:2" s="5" customFormat="1" ht="30.6" hidden="1" customHeight="1" x14ac:dyDescent="0.25">
      <c r="A37" s="98" t="s">
        <v>7</v>
      </c>
      <c r="B37" s="98"/>
    </row>
    <row r="38" spans="1:2" s="5" customFormat="1" ht="30.6" hidden="1" customHeight="1" x14ac:dyDescent="0.25">
      <c r="A38" s="98" t="s">
        <v>19</v>
      </c>
      <c r="B38" s="98"/>
    </row>
    <row r="39" spans="1:2" s="5" customFormat="1" ht="30.6" hidden="1" customHeight="1" x14ac:dyDescent="0.25">
      <c r="A39" s="98" t="s">
        <v>20</v>
      </c>
      <c r="B39" s="98"/>
    </row>
    <row r="40" spans="1:2" s="5" customFormat="1" ht="18" hidden="1" x14ac:dyDescent="0.25">
      <c r="A40" s="98" t="s">
        <v>8</v>
      </c>
      <c r="B40" s="98"/>
    </row>
    <row r="41" spans="1:2" s="5" customFormat="1" ht="30.6" hidden="1" customHeight="1" x14ac:dyDescent="0.25">
      <c r="A41" s="105" t="s">
        <v>9</v>
      </c>
      <c r="B41" s="36" t="s">
        <v>10</v>
      </c>
    </row>
    <row r="42" spans="1:2" s="5" customFormat="1" ht="30.6" hidden="1" customHeight="1" x14ac:dyDescent="0.25">
      <c r="A42" s="105"/>
      <c r="B42" s="36" t="s">
        <v>11</v>
      </c>
    </row>
    <row r="43" spans="1:2" s="5" customFormat="1" ht="30.6" hidden="1" customHeight="1" x14ac:dyDescent="0.25">
      <c r="A43" s="105" t="s">
        <v>12</v>
      </c>
      <c r="B43" s="36" t="s">
        <v>10</v>
      </c>
    </row>
    <row r="44" spans="1:2" s="5" customFormat="1" ht="30" hidden="1" customHeight="1" x14ac:dyDescent="0.25">
      <c r="A44" s="105"/>
      <c r="B44" s="36" t="s">
        <v>11</v>
      </c>
    </row>
    <row r="45" spans="1:2" s="5" customFormat="1" ht="30" hidden="1" customHeight="1" x14ac:dyDescent="0.25">
      <c r="A45" s="98" t="s">
        <v>13</v>
      </c>
      <c r="B45" s="98"/>
    </row>
    <row r="46" spans="1:2" s="5" customFormat="1" ht="30" hidden="1" customHeight="1" x14ac:dyDescent="0.25">
      <c r="A46" s="98" t="s">
        <v>14</v>
      </c>
      <c r="B46" s="98"/>
    </row>
    <row r="47" spans="1:2" ht="30" hidden="1" customHeight="1" x14ac:dyDescent="0.25">
      <c r="A47" s="98" t="s">
        <v>15</v>
      </c>
      <c r="B47" s="98"/>
    </row>
    <row r="48" spans="1:2" ht="30" hidden="1" customHeight="1" x14ac:dyDescent="0.25">
      <c r="A48" s="98" t="s">
        <v>16</v>
      </c>
      <c r="B48" s="98"/>
    </row>
    <row r="49" spans="1:2" ht="18" hidden="1" x14ac:dyDescent="0.25">
      <c r="A49" s="98" t="s">
        <v>17</v>
      </c>
      <c r="B49" s="98"/>
    </row>
    <row r="50" spans="1:2" ht="18" hidden="1" x14ac:dyDescent="0.25">
      <c r="A50" s="98" t="s">
        <v>18</v>
      </c>
      <c r="B50" s="98"/>
    </row>
  </sheetData>
  <mergeCells count="36">
    <mergeCell ref="A49:B49"/>
    <mergeCell ref="A50:B50"/>
    <mergeCell ref="A41:A42"/>
    <mergeCell ref="A43:A44"/>
    <mergeCell ref="A45:B45"/>
    <mergeCell ref="A46:B46"/>
    <mergeCell ref="A47:B47"/>
    <mergeCell ref="A48:B48"/>
    <mergeCell ref="A8:B8"/>
    <mergeCell ref="A9:B9"/>
    <mergeCell ref="A33:B33"/>
    <mergeCell ref="A34:B34"/>
    <mergeCell ref="A40:B40"/>
    <mergeCell ref="A25:B25"/>
    <mergeCell ref="A26:B26"/>
    <mergeCell ref="A27:B27"/>
    <mergeCell ref="A37:B37"/>
    <mergeCell ref="A38:B38"/>
    <mergeCell ref="A39:B39"/>
    <mergeCell ref="A35:B35"/>
    <mergeCell ref="A36:B36"/>
    <mergeCell ref="A10:B10"/>
    <mergeCell ref="A6:B6"/>
    <mergeCell ref="A7:B7"/>
    <mergeCell ref="A24:B24"/>
    <mergeCell ref="A11:B11"/>
    <mergeCell ref="A12:B12"/>
    <mergeCell ref="A13:B13"/>
    <mergeCell ref="A14:B14"/>
    <mergeCell ref="A15:B15"/>
    <mergeCell ref="A16:B16"/>
    <mergeCell ref="A17:A18"/>
    <mergeCell ref="A19:A20"/>
    <mergeCell ref="A21:B21"/>
    <mergeCell ref="A22:B22"/>
    <mergeCell ref="A23:B23"/>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rowBreaks count="2" manualBreakCount="2">
    <brk id="1" max="8" man="1"/>
    <brk id="2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50"/>
  <sheetViews>
    <sheetView zoomScale="80" zoomScaleNormal="80" zoomScaleSheetLayoutView="90" workbookViewId="0">
      <selection activeCell="H5" sqref="H5"/>
    </sheetView>
  </sheetViews>
  <sheetFormatPr baseColWidth="10" defaultRowHeight="15" x14ac:dyDescent="0.25"/>
  <cols>
    <col min="1" max="1" width="15.7109375" customWidth="1"/>
    <col min="2" max="2" width="19" style="1" customWidth="1"/>
    <col min="3" max="4" width="37.28515625" bestFit="1" customWidth="1"/>
  </cols>
  <sheetData>
    <row r="2" spans="1:4" ht="21.6" customHeight="1" x14ac:dyDescent="0.25"/>
    <row r="3" spans="1:4" ht="21.6" customHeight="1" x14ac:dyDescent="0.25"/>
    <row r="4" spans="1:4" ht="21.6" customHeight="1" x14ac:dyDescent="0.25"/>
    <row r="5" spans="1:4" ht="22.5" thickBot="1" x14ac:dyDescent="0.45">
      <c r="B5" s="3"/>
      <c r="C5" s="90"/>
      <c r="D5" s="90"/>
    </row>
    <row r="6" spans="1:4" s="5" customFormat="1" ht="55.15" customHeight="1" x14ac:dyDescent="0.25">
      <c r="A6" s="99" t="s">
        <v>0</v>
      </c>
      <c r="B6" s="99"/>
      <c r="C6" s="4" t="s">
        <v>46</v>
      </c>
      <c r="D6" s="4" t="s">
        <v>46</v>
      </c>
    </row>
    <row r="7" spans="1:4" s="5" customFormat="1" ht="90" x14ac:dyDescent="0.25">
      <c r="A7" s="100" t="s">
        <v>1</v>
      </c>
      <c r="B7" s="100"/>
      <c r="C7" s="6" t="s">
        <v>106</v>
      </c>
      <c r="D7" s="6" t="s">
        <v>107</v>
      </c>
    </row>
    <row r="8" spans="1:4" s="5" customFormat="1" ht="44.1" customHeight="1" x14ac:dyDescent="0.25">
      <c r="A8" s="101" t="s">
        <v>2</v>
      </c>
      <c r="B8" s="102"/>
      <c r="C8" s="6" t="s">
        <v>105</v>
      </c>
      <c r="D8" s="6" t="s">
        <v>108</v>
      </c>
    </row>
    <row r="9" spans="1:4" s="5" customFormat="1" ht="162" x14ac:dyDescent="0.25">
      <c r="A9" s="101" t="s">
        <v>3</v>
      </c>
      <c r="B9" s="106"/>
      <c r="C9" s="6" t="s">
        <v>104</v>
      </c>
      <c r="D9" s="6" t="s">
        <v>109</v>
      </c>
    </row>
    <row r="10" spans="1:4" s="5" customFormat="1" ht="30.6" customHeight="1" x14ac:dyDescent="0.25">
      <c r="A10" s="98" t="s">
        <v>4</v>
      </c>
      <c r="B10" s="98"/>
      <c r="C10" s="7" t="s">
        <v>102</v>
      </c>
      <c r="D10" s="7" t="s">
        <v>110</v>
      </c>
    </row>
    <row r="11" spans="1:4" s="5" customFormat="1" ht="30.6" customHeight="1" x14ac:dyDescent="0.25">
      <c r="A11" s="98" t="s">
        <v>5</v>
      </c>
      <c r="B11" s="98"/>
      <c r="C11" s="9">
        <v>601999717.32000005</v>
      </c>
      <c r="D11" s="9">
        <v>12813839.199999999</v>
      </c>
    </row>
    <row r="12" spans="1:4" s="5" customFormat="1" ht="30.6" customHeight="1" x14ac:dyDescent="0.25">
      <c r="A12" s="98" t="s">
        <v>35</v>
      </c>
      <c r="B12" s="98"/>
      <c r="C12" s="9">
        <v>0</v>
      </c>
      <c r="D12" s="9">
        <v>0</v>
      </c>
    </row>
    <row r="13" spans="1:4" s="5" customFormat="1" ht="30.6" customHeight="1" x14ac:dyDescent="0.25">
      <c r="A13" s="103" t="s">
        <v>6</v>
      </c>
      <c r="B13" s="107"/>
      <c r="C13" s="9">
        <f t="shared" ref="C13:D13" si="0">C11+C12</f>
        <v>601999717.32000005</v>
      </c>
      <c r="D13" s="9">
        <f t="shared" si="0"/>
        <v>12813839.199999999</v>
      </c>
    </row>
    <row r="14" spans="1:4" s="5" customFormat="1" ht="30.6" customHeight="1" x14ac:dyDescent="0.25">
      <c r="A14" s="98" t="s">
        <v>7</v>
      </c>
      <c r="B14" s="98"/>
      <c r="C14" s="91" t="s">
        <v>103</v>
      </c>
      <c r="D14" s="91" t="s">
        <v>111</v>
      </c>
    </row>
    <row r="15" spans="1:4" s="5" customFormat="1" ht="30.6" customHeight="1" x14ac:dyDescent="0.25">
      <c r="A15" s="98" t="s">
        <v>33</v>
      </c>
      <c r="B15" s="98"/>
      <c r="C15" s="91"/>
      <c r="D15" s="91"/>
    </row>
    <row r="16" spans="1:4" s="5" customFormat="1" ht="18.75" thickBot="1" x14ac:dyDescent="0.3">
      <c r="A16" s="98" t="s">
        <v>8</v>
      </c>
      <c r="B16" s="98"/>
      <c r="C16" s="92"/>
      <c r="D16" s="92"/>
    </row>
    <row r="17" spans="1:4" s="5" customFormat="1" ht="30.6" customHeight="1" x14ac:dyDescent="0.25">
      <c r="A17" s="105" t="s">
        <v>9</v>
      </c>
      <c r="B17" s="10" t="s">
        <v>10</v>
      </c>
      <c r="C17" s="93">
        <f>'[3]montos disponibles'!$L$128</f>
        <v>0.39779999999999999</v>
      </c>
      <c r="D17" s="93">
        <f>'[3]montos disponibles'!$L$129</f>
        <v>0.39369999999999999</v>
      </c>
    </row>
    <row r="18" spans="1:4" s="5" customFormat="1" ht="30.6" customHeight="1" thickBot="1" x14ac:dyDescent="0.3">
      <c r="A18" s="105"/>
      <c r="B18" s="11" t="s">
        <v>11</v>
      </c>
      <c r="C18" s="93">
        <f>'[3]montos disponibles'!$M$128</f>
        <v>0.1573</v>
      </c>
      <c r="D18" s="93">
        <f>'[3]montos disponibles'!$M$129</f>
        <v>0.39369999999999999</v>
      </c>
    </row>
    <row r="19" spans="1:4" s="5" customFormat="1" ht="30.6" customHeight="1" x14ac:dyDescent="0.25">
      <c r="A19" s="105" t="s">
        <v>12</v>
      </c>
      <c r="B19" s="10" t="s">
        <v>10</v>
      </c>
      <c r="C19" s="93">
        <f>'[3]montos disponibles'!$N$128</f>
        <v>0.39779999999999999</v>
      </c>
      <c r="D19" s="93">
        <f>'[3]montos disponibles'!$N$129</f>
        <v>0.39369999999999999</v>
      </c>
    </row>
    <row r="20" spans="1:4" s="5" customFormat="1" ht="30" customHeight="1" thickBot="1" x14ac:dyDescent="0.3">
      <c r="A20" s="105"/>
      <c r="B20" s="11" t="s">
        <v>11</v>
      </c>
      <c r="C20" s="12">
        <f>'[3]montos disponibles'!$O$128</f>
        <v>0.15667368725667427</v>
      </c>
      <c r="D20" s="12">
        <f>'[3]montos disponibles'!$O$129</f>
        <v>0.29816295884218685</v>
      </c>
    </row>
    <row r="21" spans="1:4" s="5" customFormat="1" ht="30" customHeight="1" x14ac:dyDescent="0.25">
      <c r="A21" s="98" t="s">
        <v>13</v>
      </c>
      <c r="B21" s="98"/>
      <c r="C21" s="6">
        <f>'[3]montos disponibles'!$H$128</f>
        <v>94317515.439999998</v>
      </c>
      <c r="D21" s="6">
        <f>'[3]montos disponibles'!$H$129</f>
        <v>3820612.21</v>
      </c>
    </row>
    <row r="22" spans="1:4" s="5" customFormat="1" ht="30" customHeight="1" x14ac:dyDescent="0.25">
      <c r="A22" s="98" t="s">
        <v>14</v>
      </c>
      <c r="B22" s="98"/>
      <c r="C22" s="6">
        <f t="shared" ref="C22:D22" si="1">C13-C21</f>
        <v>507682201.88000005</v>
      </c>
      <c r="D22" s="6">
        <f t="shared" si="1"/>
        <v>8993226.9899999984</v>
      </c>
    </row>
    <row r="23" spans="1:4" ht="30" customHeight="1" x14ac:dyDescent="0.25">
      <c r="A23" s="98" t="s">
        <v>15</v>
      </c>
      <c r="B23" s="98"/>
      <c r="C23" s="6">
        <f>C21+C25</f>
        <v>94317515.439999998</v>
      </c>
      <c r="D23" s="6">
        <f>D21+D25</f>
        <v>3820612.21</v>
      </c>
    </row>
    <row r="24" spans="1:4" ht="30" customHeight="1" x14ac:dyDescent="0.25">
      <c r="A24" s="98" t="s">
        <v>16</v>
      </c>
      <c r="B24" s="98"/>
      <c r="C24" s="6">
        <f t="shared" ref="C24:D24" si="2">C13-C23</f>
        <v>507682201.88000005</v>
      </c>
      <c r="D24" s="6">
        <f t="shared" si="2"/>
        <v>8993226.9899999984</v>
      </c>
    </row>
    <row r="25" spans="1:4" ht="18" x14ac:dyDescent="0.25">
      <c r="A25" s="98" t="s">
        <v>17</v>
      </c>
      <c r="B25" s="98"/>
      <c r="C25" s="6">
        <f>'[3]montos disponibles'!$I$128</f>
        <v>0</v>
      </c>
      <c r="D25" s="6">
        <f>'[3]montos disponibles'!$I$129</f>
        <v>0</v>
      </c>
    </row>
    <row r="26" spans="1:4" ht="18.75" thickBot="1" x14ac:dyDescent="0.3">
      <c r="A26" s="98" t="s">
        <v>18</v>
      </c>
      <c r="B26" s="98"/>
      <c r="C26" s="13">
        <v>0</v>
      </c>
      <c r="D26" s="13">
        <v>0</v>
      </c>
    </row>
    <row r="27" spans="1:4" ht="85.5" customHeight="1" x14ac:dyDescent="0.25">
      <c r="A27" s="98" t="s">
        <v>36</v>
      </c>
      <c r="B27" s="103"/>
      <c r="C27" s="30" t="s">
        <v>43</v>
      </c>
      <c r="D27" s="30" t="s">
        <v>43</v>
      </c>
    </row>
    <row r="29" spans="1:4" ht="18" hidden="1" customHeight="1" x14ac:dyDescent="0.25"/>
    <row r="30" spans="1:4" ht="18" hidden="1" customHeight="1" x14ac:dyDescent="0.25"/>
    <row r="31" spans="1:4" ht="18" hidden="1" customHeight="1" x14ac:dyDescent="0.25"/>
    <row r="32" spans="1:4" ht="18" hidden="1" x14ac:dyDescent="0.25">
      <c r="B32" s="3"/>
    </row>
    <row r="33" spans="1:2" s="5" customFormat="1" ht="18" hidden="1" x14ac:dyDescent="0.25">
      <c r="A33" s="99" t="s">
        <v>0</v>
      </c>
      <c r="B33" s="99"/>
    </row>
    <row r="34" spans="1:2" s="5" customFormat="1" ht="18" hidden="1" x14ac:dyDescent="0.25">
      <c r="A34" s="100" t="s">
        <v>1</v>
      </c>
      <c r="B34" s="100"/>
    </row>
    <row r="35" spans="1:2" s="5" customFormat="1" ht="30.6" hidden="1" customHeight="1" x14ac:dyDescent="0.25">
      <c r="A35" s="98" t="s">
        <v>4</v>
      </c>
      <c r="B35" s="98"/>
    </row>
    <row r="36" spans="1:2" s="5" customFormat="1" ht="30.6" hidden="1" customHeight="1" x14ac:dyDescent="0.25">
      <c r="A36" s="98" t="s">
        <v>5</v>
      </c>
      <c r="B36" s="98"/>
    </row>
    <row r="37" spans="1:2" s="5" customFormat="1" ht="30.6" hidden="1" customHeight="1" x14ac:dyDescent="0.25">
      <c r="A37" s="98" t="s">
        <v>7</v>
      </c>
      <c r="B37" s="98"/>
    </row>
    <row r="38" spans="1:2" s="5" customFormat="1" ht="30.6" hidden="1" customHeight="1" x14ac:dyDescent="0.25">
      <c r="A38" s="98" t="s">
        <v>19</v>
      </c>
      <c r="B38" s="98"/>
    </row>
    <row r="39" spans="1:2" s="5" customFormat="1" ht="30.6" hidden="1" customHeight="1" x14ac:dyDescent="0.25">
      <c r="A39" s="98" t="s">
        <v>20</v>
      </c>
      <c r="B39" s="98"/>
    </row>
    <row r="40" spans="1:2" s="5" customFormat="1" ht="18" hidden="1" x14ac:dyDescent="0.25">
      <c r="A40" s="98" t="s">
        <v>8</v>
      </c>
      <c r="B40" s="98"/>
    </row>
    <row r="41" spans="1:2" s="5" customFormat="1" ht="30.6" hidden="1" customHeight="1" x14ac:dyDescent="0.25">
      <c r="A41" s="105" t="s">
        <v>9</v>
      </c>
      <c r="B41" s="63" t="s">
        <v>10</v>
      </c>
    </row>
    <row r="42" spans="1:2" s="5" customFormat="1" ht="30.6" hidden="1" customHeight="1" x14ac:dyDescent="0.25">
      <c r="A42" s="105"/>
      <c r="B42" s="63" t="s">
        <v>11</v>
      </c>
    </row>
    <row r="43" spans="1:2" s="5" customFormat="1" ht="30.6" hidden="1" customHeight="1" x14ac:dyDescent="0.25">
      <c r="A43" s="105" t="s">
        <v>12</v>
      </c>
      <c r="B43" s="63" t="s">
        <v>10</v>
      </c>
    </row>
    <row r="44" spans="1:2" s="5" customFormat="1" ht="30" hidden="1" customHeight="1" x14ac:dyDescent="0.25">
      <c r="A44" s="105"/>
      <c r="B44" s="63" t="s">
        <v>11</v>
      </c>
    </row>
    <row r="45" spans="1:2" s="5" customFormat="1" ht="30" hidden="1" customHeight="1" x14ac:dyDescent="0.25">
      <c r="A45" s="98" t="s">
        <v>13</v>
      </c>
      <c r="B45" s="98"/>
    </row>
    <row r="46" spans="1:2" s="5" customFormat="1" ht="30" hidden="1" customHeight="1" x14ac:dyDescent="0.25">
      <c r="A46" s="98" t="s">
        <v>14</v>
      </c>
      <c r="B46" s="98"/>
    </row>
    <row r="47" spans="1:2" ht="30" hidden="1" customHeight="1" x14ac:dyDescent="0.25">
      <c r="A47" s="98" t="s">
        <v>15</v>
      </c>
      <c r="B47" s="98"/>
    </row>
    <row r="48" spans="1:2" ht="30" hidden="1" customHeight="1" x14ac:dyDescent="0.25">
      <c r="A48" s="98" t="s">
        <v>16</v>
      </c>
      <c r="B48" s="98"/>
    </row>
    <row r="49" spans="1:2" ht="18" hidden="1" x14ac:dyDescent="0.25">
      <c r="A49" s="98" t="s">
        <v>17</v>
      </c>
      <c r="B49" s="98"/>
    </row>
    <row r="50" spans="1:2" ht="18" hidden="1" x14ac:dyDescent="0.25">
      <c r="A50" s="98" t="s">
        <v>18</v>
      </c>
      <c r="B50" s="98"/>
    </row>
  </sheetData>
  <mergeCells count="36">
    <mergeCell ref="A49:B49"/>
    <mergeCell ref="A50:B50"/>
    <mergeCell ref="A41:A42"/>
    <mergeCell ref="A43:A44"/>
    <mergeCell ref="A45:B45"/>
    <mergeCell ref="A46:B46"/>
    <mergeCell ref="A47:B47"/>
    <mergeCell ref="A48:B48"/>
    <mergeCell ref="A8:B8"/>
    <mergeCell ref="A9:B9"/>
    <mergeCell ref="A33:B33"/>
    <mergeCell ref="A34:B34"/>
    <mergeCell ref="A40:B40"/>
    <mergeCell ref="A25:B25"/>
    <mergeCell ref="A26:B26"/>
    <mergeCell ref="A27:B27"/>
    <mergeCell ref="A37:B37"/>
    <mergeCell ref="A38:B38"/>
    <mergeCell ref="A39:B39"/>
    <mergeCell ref="A35:B35"/>
    <mergeCell ref="A36:B36"/>
    <mergeCell ref="A10:B10"/>
    <mergeCell ref="A6:B6"/>
    <mergeCell ref="A7:B7"/>
    <mergeCell ref="A24:B24"/>
    <mergeCell ref="A11:B11"/>
    <mergeCell ref="A12:B12"/>
    <mergeCell ref="A13:B13"/>
    <mergeCell ref="A14:B14"/>
    <mergeCell ref="A15:B15"/>
    <mergeCell ref="A16:B16"/>
    <mergeCell ref="A17:A18"/>
    <mergeCell ref="A19:A20"/>
    <mergeCell ref="A21:B21"/>
    <mergeCell ref="A22:B22"/>
    <mergeCell ref="A23:B23"/>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rowBreaks count="2" manualBreakCount="2">
    <brk id="1" max="8" man="1"/>
    <brk id="27"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ESTUDIOS Y PROYECTOS</vt:lpstr>
      <vt:lpstr>TRAMO MEX-QRO</vt:lpstr>
      <vt:lpstr>MEX-CUERNAVACA</vt:lpstr>
      <vt:lpstr>CORDOBA-VERACRUZ</vt:lpstr>
      <vt:lpstr>'CORDOBA-VERACRUZ'!Área_de_impresión</vt:lpstr>
      <vt:lpstr>'ESTUDIOS Y PROYECTOS'!Área_de_impresión</vt:lpstr>
      <vt:lpstr>'MEX-CUERNAVACA'!Área_de_impresión</vt:lpstr>
      <vt:lpstr>'TRAMO MEX-QRO'!Área_de_impresión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Luna Luna, Jennifer</cp:lastModifiedBy>
  <cp:lastPrinted>2021-10-21T18:51:18Z</cp:lastPrinted>
  <dcterms:created xsi:type="dcterms:W3CDTF">2021-10-20T00:34:22Z</dcterms:created>
  <dcterms:modified xsi:type="dcterms:W3CDTF">2026-09-15T17:43:55Z</dcterms:modified>
</cp:coreProperties>
</file>